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adres.sharepoint.com/sites/Indicadores/Documentos compartidos/General/Informes para página web/"/>
    </mc:Choice>
  </mc:AlternateContent>
  <xr:revisionPtr revIDLastSave="42" documentId="8_{5FF0ADD3-147A-4EF8-8D91-F215AF3C0B87}" xr6:coauthVersionLast="47" xr6:coauthVersionMax="47" xr10:uidLastSave="{CD1C00FE-7519-4BB6-B68B-B74B18CBEBBD}"/>
  <bookViews>
    <workbookView xWindow="3465" yWindow="1005" windowWidth="11895" windowHeight="14820" xr2:uid="{59531D6E-4DAC-48A7-8D19-BCA883DA27EC}"/>
  </bookViews>
  <sheets>
    <sheet name="Tercer Trimestre 2022" sheetId="1" r:id="rId1"/>
  </sheets>
  <definedNames>
    <definedName name="_xlnm._FilterDatabase" localSheetId="0" hidden="1">'Tercer Trimestre 2022'!$C$7:$H$92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H24" i="1"/>
  <c r="H73" i="1"/>
  <c r="H74" i="1"/>
  <c r="H75" i="1"/>
  <c r="H76" i="1"/>
  <c r="H77" i="1"/>
  <c r="H78" i="1"/>
  <c r="H64" i="1"/>
  <c r="H63" i="1"/>
  <c r="H84" i="1" l="1"/>
  <c r="H83" i="1"/>
  <c r="H62" i="1"/>
  <c r="H60" i="1"/>
  <c r="H14" i="1" l="1"/>
  <c r="H92" i="1"/>
  <c r="H91" i="1"/>
  <c r="H90" i="1"/>
  <c r="H89" i="1"/>
  <c r="H88" i="1"/>
  <c r="H87" i="1"/>
  <c r="H86" i="1"/>
  <c r="H85" i="1"/>
  <c r="H72" i="1"/>
  <c r="H71" i="1"/>
  <c r="H70" i="1"/>
  <c r="H82" i="1"/>
  <c r="H81" i="1"/>
  <c r="H80" i="1"/>
  <c r="H79" i="1"/>
  <c r="H69" i="1"/>
  <c r="H68" i="1"/>
  <c r="H67" i="1"/>
  <c r="H66" i="1"/>
  <c r="H65" i="1"/>
  <c r="H59" i="1"/>
  <c r="H37" i="1"/>
  <c r="H36" i="1"/>
  <c r="H35" i="1"/>
  <c r="H34" i="1"/>
  <c r="H33" i="1"/>
  <c r="H39" i="1"/>
  <c r="H38" i="1"/>
  <c r="H32" i="1"/>
  <c r="H31" i="1"/>
  <c r="H30" i="1"/>
  <c r="H29" i="1"/>
  <c r="H28" i="1"/>
  <c r="H27" i="1"/>
  <c r="H21" i="1"/>
  <c r="H18" i="1"/>
  <c r="H17" i="1"/>
  <c r="H61" i="1"/>
  <c r="H57" i="1"/>
  <c r="H54" i="1"/>
  <c r="H53" i="1"/>
  <c r="H52" i="1"/>
  <c r="H51" i="1"/>
  <c r="H50" i="1"/>
  <c r="H49" i="1"/>
  <c r="H56" i="1"/>
  <c r="H58" i="1"/>
  <c r="H55" i="1"/>
  <c r="H48" i="1"/>
  <c r="H47" i="1"/>
  <c r="H46" i="1"/>
  <c r="H45" i="1"/>
  <c r="H41" i="1"/>
  <c r="H42" i="1"/>
  <c r="H40" i="1"/>
  <c r="H13" i="1"/>
  <c r="H12" i="1"/>
  <c r="H10" i="1"/>
  <c r="H9" i="1"/>
  <c r="H8" i="1"/>
  <c r="H11" i="1"/>
</calcChain>
</file>

<file path=xl/sharedStrings.xml><?xml version="1.0" encoding="utf-8"?>
<sst xmlns="http://schemas.openxmlformats.org/spreadsheetml/2006/main" count="262" uniqueCount="184">
  <si>
    <t>Alias</t>
  </si>
  <si>
    <t>Nombre</t>
  </si>
  <si>
    <t>Frecuencia</t>
  </si>
  <si>
    <t>Avance</t>
  </si>
  <si>
    <t>Meta</t>
  </si>
  <si>
    <t>GEPR_IND11</t>
  </si>
  <si>
    <t>GEPR_IND3</t>
  </si>
  <si>
    <t>GEPR_IND4</t>
  </si>
  <si>
    <t>Presentación Oportuna de los Estados Financieros de la URA</t>
  </si>
  <si>
    <t>GEAD_IND04</t>
  </si>
  <si>
    <t>Porcentaje de variación de consumo de energía</t>
  </si>
  <si>
    <t>APTI_IND2</t>
  </si>
  <si>
    <t>Porcentaje de proyectos exitosos programados</t>
  </si>
  <si>
    <t>Trimestral</t>
  </si>
  <si>
    <t>APTI_IND1</t>
  </si>
  <si>
    <t>Porcentaje de proyectos TIC viables</t>
  </si>
  <si>
    <t>Semestral</t>
  </si>
  <si>
    <t>CEGE_IND1</t>
  </si>
  <si>
    <t>Seguimiento al Plan de Mejoramiento Institucional derivado de la Auditoría de la CGR</t>
  </si>
  <si>
    <t>CEGE_IND2</t>
  </si>
  <si>
    <t>Cumplimiento al Plan Anual de Auditorias Internas</t>
  </si>
  <si>
    <t>CEGE_IND3</t>
  </si>
  <si>
    <t>Cumplimiento al seguimiento de los planes de mejoramiento</t>
  </si>
  <si>
    <t>CEGE_IND4</t>
  </si>
  <si>
    <t>Cumplimiento en la presentación de informes externo Externos</t>
  </si>
  <si>
    <t>DIES_IND3</t>
  </si>
  <si>
    <t>Exactitud en la planeación de productos del Plan de Acción que aportan al cumplimiento del PEI</t>
  </si>
  <si>
    <t>GCON_IND1</t>
  </si>
  <si>
    <t>Cumplimientos en los trámites precontractuales y contractuales requeridos</t>
  </si>
  <si>
    <t>GEDO_IND1</t>
  </si>
  <si>
    <t>Porcentaje de Cumplimiento Acciones de Mejora</t>
  </si>
  <si>
    <t>GEPR_IND7</t>
  </si>
  <si>
    <t>Porcentaje de cumplimiento en la generación del Boletín Diario</t>
  </si>
  <si>
    <t>GPAD_IND1</t>
  </si>
  <si>
    <t>Cumplimiento de las actividades de gestión y prevención de asuntos disciplinarios</t>
  </si>
  <si>
    <t>GETH_IND11</t>
  </si>
  <si>
    <t>Cobertura en la transmisión de información y conocimientos a los funcionarios sobre la prevención disciplinaria</t>
  </si>
  <si>
    <t>GFIR_IND1</t>
  </si>
  <si>
    <t>Porcentaje de cumplimiento publicación de Informes de Gestión Presupuestal</t>
  </si>
  <si>
    <t>GFIR_IND2</t>
  </si>
  <si>
    <t>Porcentaje de cumplimiento de presentación de estados financieros</t>
  </si>
  <si>
    <t>GFIR_IND3</t>
  </si>
  <si>
    <t>Porcentaje de cumplimiento de pagos generados</t>
  </si>
  <si>
    <t>GJUR_IND10</t>
  </si>
  <si>
    <t>GJUR_IND2</t>
  </si>
  <si>
    <t>Porcentaje de sentencias y conciliaciones a pagar</t>
  </si>
  <si>
    <t>GJUR_IND3</t>
  </si>
  <si>
    <t>Porcentaje de procesos cargados en la plataforma Ekogui</t>
  </si>
  <si>
    <t>GJUR_IND4</t>
  </si>
  <si>
    <t>Porcentaje de Provisiones contables entregadas</t>
  </si>
  <si>
    <t>GJUR_IND5</t>
  </si>
  <si>
    <t>GJUR_IND6</t>
  </si>
  <si>
    <t>Porcentaje de acciones de tutela resueltas.</t>
  </si>
  <si>
    <t>GJUR_IND8</t>
  </si>
  <si>
    <t>Reclamaciones depurables</t>
  </si>
  <si>
    <t>GJUR_IND9</t>
  </si>
  <si>
    <t>Gestión coactiva</t>
  </si>
  <si>
    <t>GSCI_IND1</t>
  </si>
  <si>
    <t>Porcentaje de PQRSD respondidas dentro de los términos de ley</t>
  </si>
  <si>
    <t>OSTI_IND1</t>
  </si>
  <si>
    <t>Efectividad del Nivel 1 de la Mesa de Servicio.</t>
  </si>
  <si>
    <t>OSTI_IND3</t>
  </si>
  <si>
    <t>Efectividad de la Mesa de servicio</t>
  </si>
  <si>
    <t>RIFU_IND1</t>
  </si>
  <si>
    <t>Gestión de Identificación de Partidas Recaudadas</t>
  </si>
  <si>
    <t>RIFU_IND2</t>
  </si>
  <si>
    <t>Seguimiento a Partidas Pendientes por Identificar</t>
  </si>
  <si>
    <t>Recursos identificados como Valor a Reintegrar en auditorías efectuadas a los procesos de reconocimiento de UPC en el régimen contributivo</t>
  </si>
  <si>
    <t>VALR_IND10</t>
  </si>
  <si>
    <t>Porcentaje de recursos recaudados que fueron compensados en el mismo mes</t>
  </si>
  <si>
    <t>VALR_IND11</t>
  </si>
  <si>
    <t>Porcentaje de registros procesados en los procesos de compensación en el mes</t>
  </si>
  <si>
    <t>VALR_IND12</t>
  </si>
  <si>
    <t>Porcentaje de registros procesados en el mes con resultado positivo</t>
  </si>
  <si>
    <t>VALR_IND14</t>
  </si>
  <si>
    <t>Porcentaje de ordenaciones de gasto de servicios y tecnologías en salud no financiados con la UPC</t>
  </si>
  <si>
    <t>VALR_IND15</t>
  </si>
  <si>
    <t>VALR_IND16</t>
  </si>
  <si>
    <t>Efectividad en el procesamiento de la información de las entidades</t>
  </si>
  <si>
    <t>VALR_IND17</t>
  </si>
  <si>
    <t>Efectividad en la respuesta a comunicaciones de afiliación</t>
  </si>
  <si>
    <t>Porcentaje de recursos reintegrados respecto al total de recursos que se deben reintegrar en el régimen contributivo</t>
  </si>
  <si>
    <t>Porcentaje de recursos reintegrados respecto al total de recursos que se deben reintegrar en el régimen subsidiado</t>
  </si>
  <si>
    <t>VALR_IND7</t>
  </si>
  <si>
    <t>Porcentaje de solicitudes de licencias e incapacidades de afiliados a régimenes exceptuados y especiales tramitadas</t>
  </si>
  <si>
    <t>VALR_IND8</t>
  </si>
  <si>
    <t>Porcentaje de solicitudes de devolución de aportes de los afiliados a los régimenes exceptuados y especiales tramitadas</t>
  </si>
  <si>
    <t>VALR_IND13</t>
  </si>
  <si>
    <t>Oportunidad en la ejecución del proceso de LMA</t>
  </si>
  <si>
    <t>VALR_IND9</t>
  </si>
  <si>
    <t>Oportunidad en la ejecución del proceso de compensación</t>
  </si>
  <si>
    <t>GDOC_IND1</t>
  </si>
  <si>
    <t>Transferencias Archivísticas ejecutadas</t>
  </si>
  <si>
    <t>GDOC_IND2</t>
  </si>
  <si>
    <t>Solicitudes de consulta de expedientes atendidas</t>
  </si>
  <si>
    <t>Comunicaciones oficiales externas entregadas</t>
  </si>
  <si>
    <t>GEAD_IND02</t>
  </si>
  <si>
    <t>Mantenimiento preventivos ejecutados</t>
  </si>
  <si>
    <t>GEAD_IND01</t>
  </si>
  <si>
    <t>Porcentaje de variación de consumo de fotocopias e impresiones</t>
  </si>
  <si>
    <t>GEAD_IND03</t>
  </si>
  <si>
    <t>Porcentaje de variación de consumo de agua</t>
  </si>
  <si>
    <t>Bimestral</t>
  </si>
  <si>
    <t>GEAD_IND06</t>
  </si>
  <si>
    <t>Número de Kg de Residuos solidos de la ADRES</t>
  </si>
  <si>
    <t>VALR_IND18</t>
  </si>
  <si>
    <t>Porcentaje paquetes de cuentas de servicios y tecnologías en salud no UPC con resultado de auditoría</t>
  </si>
  <si>
    <t>VALR_IND19</t>
  </si>
  <si>
    <t>Porcentaje de paquetes de reclamaciones con resultado de auditoría</t>
  </si>
  <si>
    <t>VALR_IND20</t>
  </si>
  <si>
    <t>GECO_IND01</t>
  </si>
  <si>
    <t>Monitoreo a medios</t>
  </si>
  <si>
    <t>GECO_IND02</t>
  </si>
  <si>
    <t>Boletines de prensa e informativos</t>
  </si>
  <si>
    <t>GECO_IND04</t>
  </si>
  <si>
    <t>Redes Sociales de la ADRES</t>
  </si>
  <si>
    <t>Cumplimiento de Recursos identificados como Valor a Reintegrar en las auditorías efectuadas a los procesos de reconocimiento de UPC en el régimen subsidiado</t>
  </si>
  <si>
    <t>GFIR_IND4</t>
  </si>
  <si>
    <t>Oportunidad en la declaración de impuestos</t>
  </si>
  <si>
    <t>GEPR_IND2_Cumplimiento</t>
  </si>
  <si>
    <t>Cumplimiento de Eficacia en la ejecución presupuestal del ingreso de la URA</t>
  </si>
  <si>
    <t>OSTI_IND2_Cumplimiento</t>
  </si>
  <si>
    <t>Cumplimiento de Acuerdo de Nivel de Servicio ANS</t>
  </si>
  <si>
    <t>Cumplimiento de Porcentaje de recursos aclarados respecto al total de recursos involucrados en las auditorías realizadas régimen contributivo</t>
  </si>
  <si>
    <t>Cumplimiento de Porcentaje de recursos aclarados respecto al total de recursos involucrados en las auditorías realizadas en el régimen subsidiado</t>
  </si>
  <si>
    <t>GEPR_IND1_Cumplimiento</t>
  </si>
  <si>
    <t>Cumplimiento de Eficacia en la proyección del gasto de la URA</t>
  </si>
  <si>
    <t>Compra de Cartera</t>
  </si>
  <si>
    <t>VALR_IND21</t>
  </si>
  <si>
    <t>Porcentaje de paquetes de reclamaciones con resultados de auditoría validados</t>
  </si>
  <si>
    <t>GEAD_IND07</t>
  </si>
  <si>
    <t>VERS_IND1</t>
  </si>
  <si>
    <t>VERS_IND5</t>
  </si>
  <si>
    <t>VERS_IND6</t>
  </si>
  <si>
    <t>GECO_IND03</t>
  </si>
  <si>
    <t>VERS_IND2_Cumplimiento</t>
  </si>
  <si>
    <t>VERS_IND3_Cumplimiento</t>
  </si>
  <si>
    <t>VERS_IND4_Cumplimiento</t>
  </si>
  <si>
    <t>GETH_IND12</t>
  </si>
  <si>
    <t>GETH_IND13</t>
  </si>
  <si>
    <t>GETH_IND14</t>
  </si>
  <si>
    <t>GETH_IND15</t>
  </si>
  <si>
    <t>Calidad en el registro de las operaciones en los estados financieros de la URA</t>
  </si>
  <si>
    <t>Número de Kg de Residuos peligrosos de la ADRES</t>
  </si>
  <si>
    <t>Investigación de bienes de terceros</t>
  </si>
  <si>
    <t>Porcentaje de contestación oportuna de demandas</t>
  </si>
  <si>
    <t>Porcentaje de ordenaciones de gasto gestionadas de los paquetes de reclamaciones auditados</t>
  </si>
  <si>
    <t>Espacios de diálogo con grupos de valor y de interés</t>
  </si>
  <si>
    <t>Nivel de implementación de la Ruta de la felicidad</t>
  </si>
  <si>
    <t>Nivel de implementación de Reto a mis conocimientos</t>
  </si>
  <si>
    <t>Nivel de implementación del Entorno saludable</t>
  </si>
  <si>
    <t>Cumplimiento de estándares mínimos establecidos SG-SST</t>
  </si>
  <si>
    <t>Porcentaje de Notificaciones Realizadas</t>
  </si>
  <si>
    <t>Mensual - Último día del mes</t>
  </si>
  <si>
    <t>Anual</t>
  </si>
  <si>
    <t>% Cumplimiento</t>
  </si>
  <si>
    <t>GDOC_IND3</t>
  </si>
  <si>
    <t>GJUR_IND12</t>
  </si>
  <si>
    <t>Porcentaje de cumplimiento en la elaboración documentos jurídicos</t>
  </si>
  <si>
    <t>GJUR_IND11</t>
  </si>
  <si>
    <t>OFAS_IND01</t>
  </si>
  <si>
    <t>VERS_IND7</t>
  </si>
  <si>
    <t>VERS_IND8</t>
  </si>
  <si>
    <t>Porcentaje de recursos reintegrados por reclamaciones</t>
  </si>
  <si>
    <t>Porcentaje de recursos reintegrados por servicios y tecnologías no financiados con la UPC</t>
  </si>
  <si>
    <t>Mensual - mitad de mes</t>
  </si>
  <si>
    <t>GPAD_IND2</t>
  </si>
  <si>
    <t>Oportunidad en la atención de las quejas o informes recibidos que evidencien posibles faltas disciplinarias</t>
  </si>
  <si>
    <t>Nivel de Satisfacción de los usuarios Canal Presencial</t>
  </si>
  <si>
    <t>GSCI_IND2</t>
  </si>
  <si>
    <t>GEAD_IND05</t>
  </si>
  <si>
    <t>Porcentaje de uso de los tiquetes aéreos programados por las dependencias</t>
  </si>
  <si>
    <t>Cumplimiento en la generación oportuna del Informe de Gestión Presupuestal de la URA</t>
  </si>
  <si>
    <t>Porcentaje de eficacia de conciliacion del Boletin Diario con respecto a los saldos contables</t>
  </si>
  <si>
    <t>GEPR_IND8</t>
  </si>
  <si>
    <t>Presentación oportuna de las ejecuciones presupuestales de ingresos y gastos de la URA</t>
  </si>
  <si>
    <t>GEPR_IND10</t>
  </si>
  <si>
    <t>OFAS_IND3</t>
  </si>
  <si>
    <t>Descuentos y transferencias gestionadas en el marco del mecanismo tasa compensada FINDETER</t>
  </si>
  <si>
    <t>Porcentaje de paquetes servicios y tecnologías en salud no PBS con resultados de auditoría validados</t>
  </si>
  <si>
    <t>Avance de indicadores de proceso tercer trimestre 2022</t>
  </si>
  <si>
    <t>DIES_IND4</t>
  </si>
  <si>
    <t>Oportunidad en la generación de informes de la gestión institucional a cargo de la OAPCR</t>
  </si>
  <si>
    <t>Cuatrimestral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</si>
</sst>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 Narrow"/>
      <family val="2"/>
    </font>
    <font>
      <b/>
      <sz val="16"/>
      <color theme="4"/>
      <name val="Arial Narrow"/>
      <family val="2"/>
    </font>
    <font>
      <sz val="9"/>
      <color indexed="8"/>
      <name val="Arial Narrow"/>
      <family val="2"/>
    </font>
    <font>
      <b/>
      <sz val="9"/>
      <color theme="0"/>
      <name val="Arial Narrow"/>
      <family val="2"/>
    </font>
    <font>
      <sz val="10"/>
      <name val="Arial Narrow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2" borderId="0" xfId="1" applyFont="1" applyFill="1"/>
    <xf numFmtId="0" fontId="2" fillId="2" borderId="1" xfId="1" applyFont="1" applyFill="1" applyBorder="1"/>
    <xf numFmtId="0" fontId="2" fillId="2" borderId="5" xfId="1" applyFont="1" applyFill="1" applyBorder="1"/>
    <xf numFmtId="0" fontId="2" fillId="2" borderId="8" xfId="1" applyFont="1" applyFill="1" applyBorder="1"/>
    <xf numFmtId="0" fontId="4" fillId="2" borderId="0" xfId="1" applyFont="1" applyFill="1" applyAlignment="1">
      <alignment horizontal="left" vertical="top" wrapText="1"/>
    </xf>
    <xf numFmtId="0" fontId="5" fillId="3" borderId="12" xfId="1" applyFont="1" applyFill="1" applyBorder="1" applyAlignment="1">
      <alignment horizontal="center" vertical="center" wrapText="1"/>
    </xf>
    <xf numFmtId="0" fontId="2" fillId="0" borderId="0" xfId="1" applyFont="1"/>
    <xf numFmtId="0" fontId="6" fillId="4" borderId="13" xfId="1" applyFont="1" applyFill="1" applyBorder="1" applyAlignment="1">
      <alignment vertical="center"/>
    </xf>
    <xf numFmtId="0" fontId="6" fillId="0" borderId="14" xfId="1" applyFont="1" applyBorder="1" applyAlignment="1">
      <alignment vertical="center"/>
    </xf>
    <xf numFmtId="0" fontId="6" fillId="4" borderId="13" xfId="1" applyFont="1" applyFill="1" applyBorder="1" applyAlignment="1">
      <alignment vertical="center" wrapText="1"/>
    </xf>
    <xf numFmtId="0" fontId="6" fillId="2" borderId="14" xfId="1" applyFont="1" applyFill="1" applyBorder="1" applyAlignment="1">
      <alignment vertical="center" wrapText="1"/>
    </xf>
    <xf numFmtId="0" fontId="4" fillId="4" borderId="13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2" fontId="4" fillId="2" borderId="14" xfId="1" applyNumberFormat="1" applyFont="1" applyFill="1" applyBorder="1" applyAlignment="1">
      <alignment horizontal="center" vertical="center" wrapText="1"/>
    </xf>
    <xf numFmtId="2" fontId="4" fillId="4" borderId="13" xfId="1" applyNumberFormat="1" applyFont="1" applyFill="1" applyBorder="1" applyAlignment="1">
      <alignment horizontal="center" vertical="center" wrapText="1"/>
    </xf>
    <xf numFmtId="0" fontId="2" fillId="4" borderId="13" xfId="1" applyFont="1" applyFill="1" applyBorder="1" applyAlignment="1">
      <alignment horizontal="center" vertical="center" wrapText="1"/>
    </xf>
    <xf numFmtId="2" fontId="2" fillId="4" borderId="13" xfId="1" applyNumberFormat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  <xf numFmtId="2" fontId="2" fillId="2" borderId="14" xfId="1" applyNumberFormat="1" applyFont="1" applyFill="1" applyBorder="1" applyAlignment="1">
      <alignment horizontal="center" vertical="center" wrapText="1"/>
    </xf>
    <xf numFmtId="0" fontId="2" fillId="4" borderId="13" xfId="1" applyFont="1" applyFill="1" applyBorder="1" applyAlignment="1">
      <alignment vertical="center"/>
    </xf>
    <xf numFmtId="0" fontId="2" fillId="4" borderId="13" xfId="1" applyFont="1" applyFill="1" applyBorder="1" applyAlignment="1">
      <alignment vertical="center" wrapText="1"/>
    </xf>
    <xf numFmtId="0" fontId="2" fillId="0" borderId="14" xfId="1" applyFont="1" applyBorder="1" applyAlignment="1">
      <alignment vertical="center"/>
    </xf>
    <xf numFmtId="0" fontId="2" fillId="2" borderId="14" xfId="1" applyFont="1" applyFill="1" applyBorder="1" applyAlignment="1">
      <alignment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2" fillId="0" borderId="0" xfId="0" applyFont="1" applyFill="1" applyAlignment="1">
      <alignment vertical="center" wrapText="1"/>
    </xf>
  </cellXfs>
  <cellStyles count="2">
    <cellStyle name="Normal" xfId="0" builtinId="0"/>
    <cellStyle name="Normal 2" xfId="1" xr:uid="{1A277612-DFAE-4695-AD6D-67D8606B84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</xdr:colOff>
      <xdr:row>1</xdr:row>
      <xdr:rowOff>123825</xdr:rowOff>
    </xdr:from>
    <xdr:to>
      <xdr:col>7</xdr:col>
      <xdr:colOff>1028700</xdr:colOff>
      <xdr:row>4</xdr:row>
      <xdr:rowOff>38100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E491DE2E-CAEF-4D1D-BEDE-6B278D8EF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5" y="304800"/>
          <a:ext cx="17716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1</xdr:row>
      <xdr:rowOff>161925</xdr:rowOff>
    </xdr:from>
    <xdr:to>
      <xdr:col>2</xdr:col>
      <xdr:colOff>1495425</xdr:colOff>
      <xdr:row>4</xdr:row>
      <xdr:rowOff>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3A9EBB49-FB68-4BC2-8DB7-624B52F75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342900"/>
          <a:ext cx="1485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F8351-85AF-4985-8CEE-2F5492B6CC2F}">
  <dimension ref="A1:AC167"/>
  <sheetViews>
    <sheetView tabSelected="1" topLeftCell="B1" workbookViewId="0">
      <selection activeCell="D42" sqref="D42"/>
    </sheetView>
  </sheetViews>
  <sheetFormatPr baseColWidth="10" defaultRowHeight="13.5" x14ac:dyDescent="0.25"/>
  <cols>
    <col min="1" max="2" width="11.42578125" style="1"/>
    <col min="3" max="3" width="22.7109375" style="7" customWidth="1"/>
    <col min="4" max="4" width="34.85546875" style="7" customWidth="1"/>
    <col min="5" max="7" width="11.42578125" style="7"/>
    <col min="8" max="8" width="15.7109375" style="7" customWidth="1"/>
    <col min="9" max="29" width="11.42578125" style="1"/>
    <col min="30" max="258" width="11.42578125" style="7"/>
    <col min="259" max="259" width="22.7109375" style="7" customWidth="1"/>
    <col min="260" max="260" width="34.85546875" style="7" customWidth="1"/>
    <col min="261" max="263" width="11.42578125" style="7"/>
    <col min="264" max="264" width="15.7109375" style="7" customWidth="1"/>
    <col min="265" max="514" width="11.42578125" style="7"/>
    <col min="515" max="515" width="22.7109375" style="7" customWidth="1"/>
    <col min="516" max="516" width="34.85546875" style="7" customWidth="1"/>
    <col min="517" max="519" width="11.42578125" style="7"/>
    <col min="520" max="520" width="15.7109375" style="7" customWidth="1"/>
    <col min="521" max="770" width="11.42578125" style="7"/>
    <col min="771" max="771" width="22.7109375" style="7" customWidth="1"/>
    <col min="772" max="772" width="34.85546875" style="7" customWidth="1"/>
    <col min="773" max="775" width="11.42578125" style="7"/>
    <col min="776" max="776" width="15.7109375" style="7" customWidth="1"/>
    <col min="777" max="1026" width="11.42578125" style="7"/>
    <col min="1027" max="1027" width="22.7109375" style="7" customWidth="1"/>
    <col min="1028" max="1028" width="34.85546875" style="7" customWidth="1"/>
    <col min="1029" max="1031" width="11.42578125" style="7"/>
    <col min="1032" max="1032" width="15.7109375" style="7" customWidth="1"/>
    <col min="1033" max="1282" width="11.42578125" style="7"/>
    <col min="1283" max="1283" width="22.7109375" style="7" customWidth="1"/>
    <col min="1284" max="1284" width="34.85546875" style="7" customWidth="1"/>
    <col min="1285" max="1287" width="11.42578125" style="7"/>
    <col min="1288" max="1288" width="15.7109375" style="7" customWidth="1"/>
    <col min="1289" max="1538" width="11.42578125" style="7"/>
    <col min="1539" max="1539" width="22.7109375" style="7" customWidth="1"/>
    <col min="1540" max="1540" width="34.85546875" style="7" customWidth="1"/>
    <col min="1541" max="1543" width="11.42578125" style="7"/>
    <col min="1544" max="1544" width="15.7109375" style="7" customWidth="1"/>
    <col min="1545" max="1794" width="11.42578125" style="7"/>
    <col min="1795" max="1795" width="22.7109375" style="7" customWidth="1"/>
    <col min="1796" max="1796" width="34.85546875" style="7" customWidth="1"/>
    <col min="1797" max="1799" width="11.42578125" style="7"/>
    <col min="1800" max="1800" width="15.7109375" style="7" customWidth="1"/>
    <col min="1801" max="2050" width="11.42578125" style="7"/>
    <col min="2051" max="2051" width="22.7109375" style="7" customWidth="1"/>
    <col min="2052" max="2052" width="34.85546875" style="7" customWidth="1"/>
    <col min="2053" max="2055" width="11.42578125" style="7"/>
    <col min="2056" max="2056" width="15.7109375" style="7" customWidth="1"/>
    <col min="2057" max="2306" width="11.42578125" style="7"/>
    <col min="2307" max="2307" width="22.7109375" style="7" customWidth="1"/>
    <col min="2308" max="2308" width="34.85546875" style="7" customWidth="1"/>
    <col min="2309" max="2311" width="11.42578125" style="7"/>
    <col min="2312" max="2312" width="15.7109375" style="7" customWidth="1"/>
    <col min="2313" max="2562" width="11.42578125" style="7"/>
    <col min="2563" max="2563" width="22.7109375" style="7" customWidth="1"/>
    <col min="2564" max="2564" width="34.85546875" style="7" customWidth="1"/>
    <col min="2565" max="2567" width="11.42578125" style="7"/>
    <col min="2568" max="2568" width="15.7109375" style="7" customWidth="1"/>
    <col min="2569" max="2818" width="11.42578125" style="7"/>
    <col min="2819" max="2819" width="22.7109375" style="7" customWidth="1"/>
    <col min="2820" max="2820" width="34.85546875" style="7" customWidth="1"/>
    <col min="2821" max="2823" width="11.42578125" style="7"/>
    <col min="2824" max="2824" width="15.7109375" style="7" customWidth="1"/>
    <col min="2825" max="3074" width="11.42578125" style="7"/>
    <col min="3075" max="3075" width="22.7109375" style="7" customWidth="1"/>
    <col min="3076" max="3076" width="34.85546875" style="7" customWidth="1"/>
    <col min="3077" max="3079" width="11.42578125" style="7"/>
    <col min="3080" max="3080" width="15.7109375" style="7" customWidth="1"/>
    <col min="3081" max="3330" width="11.42578125" style="7"/>
    <col min="3331" max="3331" width="22.7109375" style="7" customWidth="1"/>
    <col min="3332" max="3332" width="34.85546875" style="7" customWidth="1"/>
    <col min="3333" max="3335" width="11.42578125" style="7"/>
    <col min="3336" max="3336" width="15.7109375" style="7" customWidth="1"/>
    <col min="3337" max="3586" width="11.42578125" style="7"/>
    <col min="3587" max="3587" width="22.7109375" style="7" customWidth="1"/>
    <col min="3588" max="3588" width="34.85546875" style="7" customWidth="1"/>
    <col min="3589" max="3591" width="11.42578125" style="7"/>
    <col min="3592" max="3592" width="15.7109375" style="7" customWidth="1"/>
    <col min="3593" max="3842" width="11.42578125" style="7"/>
    <col min="3843" max="3843" width="22.7109375" style="7" customWidth="1"/>
    <col min="3844" max="3844" width="34.85546875" style="7" customWidth="1"/>
    <col min="3845" max="3847" width="11.42578125" style="7"/>
    <col min="3848" max="3848" width="15.7109375" style="7" customWidth="1"/>
    <col min="3849" max="4098" width="11.42578125" style="7"/>
    <col min="4099" max="4099" width="22.7109375" style="7" customWidth="1"/>
    <col min="4100" max="4100" width="34.85546875" style="7" customWidth="1"/>
    <col min="4101" max="4103" width="11.42578125" style="7"/>
    <col min="4104" max="4104" width="15.7109375" style="7" customWidth="1"/>
    <col min="4105" max="4354" width="11.42578125" style="7"/>
    <col min="4355" max="4355" width="22.7109375" style="7" customWidth="1"/>
    <col min="4356" max="4356" width="34.85546875" style="7" customWidth="1"/>
    <col min="4357" max="4359" width="11.42578125" style="7"/>
    <col min="4360" max="4360" width="15.7109375" style="7" customWidth="1"/>
    <col min="4361" max="4610" width="11.42578125" style="7"/>
    <col min="4611" max="4611" width="22.7109375" style="7" customWidth="1"/>
    <col min="4612" max="4612" width="34.85546875" style="7" customWidth="1"/>
    <col min="4613" max="4615" width="11.42578125" style="7"/>
    <col min="4616" max="4616" width="15.7109375" style="7" customWidth="1"/>
    <col min="4617" max="4866" width="11.42578125" style="7"/>
    <col min="4867" max="4867" width="22.7109375" style="7" customWidth="1"/>
    <col min="4868" max="4868" width="34.85546875" style="7" customWidth="1"/>
    <col min="4869" max="4871" width="11.42578125" style="7"/>
    <col min="4872" max="4872" width="15.7109375" style="7" customWidth="1"/>
    <col min="4873" max="5122" width="11.42578125" style="7"/>
    <col min="5123" max="5123" width="22.7109375" style="7" customWidth="1"/>
    <col min="5124" max="5124" width="34.85546875" style="7" customWidth="1"/>
    <col min="5125" max="5127" width="11.42578125" style="7"/>
    <col min="5128" max="5128" width="15.7109375" style="7" customWidth="1"/>
    <col min="5129" max="5378" width="11.42578125" style="7"/>
    <col min="5379" max="5379" width="22.7109375" style="7" customWidth="1"/>
    <col min="5380" max="5380" width="34.85546875" style="7" customWidth="1"/>
    <col min="5381" max="5383" width="11.42578125" style="7"/>
    <col min="5384" max="5384" width="15.7109375" style="7" customWidth="1"/>
    <col min="5385" max="5634" width="11.42578125" style="7"/>
    <col min="5635" max="5635" width="22.7109375" style="7" customWidth="1"/>
    <col min="5636" max="5636" width="34.85546875" style="7" customWidth="1"/>
    <col min="5637" max="5639" width="11.42578125" style="7"/>
    <col min="5640" max="5640" width="15.7109375" style="7" customWidth="1"/>
    <col min="5641" max="5890" width="11.42578125" style="7"/>
    <col min="5891" max="5891" width="22.7109375" style="7" customWidth="1"/>
    <col min="5892" max="5892" width="34.85546875" style="7" customWidth="1"/>
    <col min="5893" max="5895" width="11.42578125" style="7"/>
    <col min="5896" max="5896" width="15.7109375" style="7" customWidth="1"/>
    <col min="5897" max="6146" width="11.42578125" style="7"/>
    <col min="6147" max="6147" width="22.7109375" style="7" customWidth="1"/>
    <col min="6148" max="6148" width="34.85546875" style="7" customWidth="1"/>
    <col min="6149" max="6151" width="11.42578125" style="7"/>
    <col min="6152" max="6152" width="15.7109375" style="7" customWidth="1"/>
    <col min="6153" max="6402" width="11.42578125" style="7"/>
    <col min="6403" max="6403" width="22.7109375" style="7" customWidth="1"/>
    <col min="6404" max="6404" width="34.85546875" style="7" customWidth="1"/>
    <col min="6405" max="6407" width="11.42578125" style="7"/>
    <col min="6408" max="6408" width="15.7109375" style="7" customWidth="1"/>
    <col min="6409" max="6658" width="11.42578125" style="7"/>
    <col min="6659" max="6659" width="22.7109375" style="7" customWidth="1"/>
    <col min="6660" max="6660" width="34.85546875" style="7" customWidth="1"/>
    <col min="6661" max="6663" width="11.42578125" style="7"/>
    <col min="6664" max="6664" width="15.7109375" style="7" customWidth="1"/>
    <col min="6665" max="6914" width="11.42578125" style="7"/>
    <col min="6915" max="6915" width="22.7109375" style="7" customWidth="1"/>
    <col min="6916" max="6916" width="34.85546875" style="7" customWidth="1"/>
    <col min="6917" max="6919" width="11.42578125" style="7"/>
    <col min="6920" max="6920" width="15.7109375" style="7" customWidth="1"/>
    <col min="6921" max="7170" width="11.42578125" style="7"/>
    <col min="7171" max="7171" width="22.7109375" style="7" customWidth="1"/>
    <col min="7172" max="7172" width="34.85546875" style="7" customWidth="1"/>
    <col min="7173" max="7175" width="11.42578125" style="7"/>
    <col min="7176" max="7176" width="15.7109375" style="7" customWidth="1"/>
    <col min="7177" max="7426" width="11.42578125" style="7"/>
    <col min="7427" max="7427" width="22.7109375" style="7" customWidth="1"/>
    <col min="7428" max="7428" width="34.85546875" style="7" customWidth="1"/>
    <col min="7429" max="7431" width="11.42578125" style="7"/>
    <col min="7432" max="7432" width="15.7109375" style="7" customWidth="1"/>
    <col min="7433" max="7682" width="11.42578125" style="7"/>
    <col min="7683" max="7683" width="22.7109375" style="7" customWidth="1"/>
    <col min="7684" max="7684" width="34.85546875" style="7" customWidth="1"/>
    <col min="7685" max="7687" width="11.42578125" style="7"/>
    <col min="7688" max="7688" width="15.7109375" style="7" customWidth="1"/>
    <col min="7689" max="7938" width="11.42578125" style="7"/>
    <col min="7939" max="7939" width="22.7109375" style="7" customWidth="1"/>
    <col min="7940" max="7940" width="34.85546875" style="7" customWidth="1"/>
    <col min="7941" max="7943" width="11.42578125" style="7"/>
    <col min="7944" max="7944" width="15.7109375" style="7" customWidth="1"/>
    <col min="7945" max="8194" width="11.42578125" style="7"/>
    <col min="8195" max="8195" width="22.7109375" style="7" customWidth="1"/>
    <col min="8196" max="8196" width="34.85546875" style="7" customWidth="1"/>
    <col min="8197" max="8199" width="11.42578125" style="7"/>
    <col min="8200" max="8200" width="15.7109375" style="7" customWidth="1"/>
    <col min="8201" max="8450" width="11.42578125" style="7"/>
    <col min="8451" max="8451" width="22.7109375" style="7" customWidth="1"/>
    <col min="8452" max="8452" width="34.85546875" style="7" customWidth="1"/>
    <col min="8453" max="8455" width="11.42578125" style="7"/>
    <col min="8456" max="8456" width="15.7109375" style="7" customWidth="1"/>
    <col min="8457" max="8706" width="11.42578125" style="7"/>
    <col min="8707" max="8707" width="22.7109375" style="7" customWidth="1"/>
    <col min="8708" max="8708" width="34.85546875" style="7" customWidth="1"/>
    <col min="8709" max="8711" width="11.42578125" style="7"/>
    <col min="8712" max="8712" width="15.7109375" style="7" customWidth="1"/>
    <col min="8713" max="8962" width="11.42578125" style="7"/>
    <col min="8963" max="8963" width="22.7109375" style="7" customWidth="1"/>
    <col min="8964" max="8964" width="34.85546875" style="7" customWidth="1"/>
    <col min="8965" max="8967" width="11.42578125" style="7"/>
    <col min="8968" max="8968" width="15.7109375" style="7" customWidth="1"/>
    <col min="8969" max="9218" width="11.42578125" style="7"/>
    <col min="9219" max="9219" width="22.7109375" style="7" customWidth="1"/>
    <col min="9220" max="9220" width="34.85546875" style="7" customWidth="1"/>
    <col min="9221" max="9223" width="11.42578125" style="7"/>
    <col min="9224" max="9224" width="15.7109375" style="7" customWidth="1"/>
    <col min="9225" max="9474" width="11.42578125" style="7"/>
    <col min="9475" max="9475" width="22.7109375" style="7" customWidth="1"/>
    <col min="9476" max="9476" width="34.85546875" style="7" customWidth="1"/>
    <col min="9477" max="9479" width="11.42578125" style="7"/>
    <col min="9480" max="9480" width="15.7109375" style="7" customWidth="1"/>
    <col min="9481" max="9730" width="11.42578125" style="7"/>
    <col min="9731" max="9731" width="22.7109375" style="7" customWidth="1"/>
    <col min="9732" max="9732" width="34.85546875" style="7" customWidth="1"/>
    <col min="9733" max="9735" width="11.42578125" style="7"/>
    <col min="9736" max="9736" width="15.7109375" style="7" customWidth="1"/>
    <col min="9737" max="9986" width="11.42578125" style="7"/>
    <col min="9987" max="9987" width="22.7109375" style="7" customWidth="1"/>
    <col min="9988" max="9988" width="34.85546875" style="7" customWidth="1"/>
    <col min="9989" max="9991" width="11.42578125" style="7"/>
    <col min="9992" max="9992" width="15.7109375" style="7" customWidth="1"/>
    <col min="9993" max="10242" width="11.42578125" style="7"/>
    <col min="10243" max="10243" width="22.7109375" style="7" customWidth="1"/>
    <col min="10244" max="10244" width="34.85546875" style="7" customWidth="1"/>
    <col min="10245" max="10247" width="11.42578125" style="7"/>
    <col min="10248" max="10248" width="15.7109375" style="7" customWidth="1"/>
    <col min="10249" max="10498" width="11.42578125" style="7"/>
    <col min="10499" max="10499" width="22.7109375" style="7" customWidth="1"/>
    <col min="10500" max="10500" width="34.85546875" style="7" customWidth="1"/>
    <col min="10501" max="10503" width="11.42578125" style="7"/>
    <col min="10504" max="10504" width="15.7109375" style="7" customWidth="1"/>
    <col min="10505" max="10754" width="11.42578125" style="7"/>
    <col min="10755" max="10755" width="22.7109375" style="7" customWidth="1"/>
    <col min="10756" max="10756" width="34.85546875" style="7" customWidth="1"/>
    <col min="10757" max="10759" width="11.42578125" style="7"/>
    <col min="10760" max="10760" width="15.7109375" style="7" customWidth="1"/>
    <col min="10761" max="11010" width="11.42578125" style="7"/>
    <col min="11011" max="11011" width="22.7109375" style="7" customWidth="1"/>
    <col min="11012" max="11012" width="34.85546875" style="7" customWidth="1"/>
    <col min="11013" max="11015" width="11.42578125" style="7"/>
    <col min="11016" max="11016" width="15.7109375" style="7" customWidth="1"/>
    <col min="11017" max="11266" width="11.42578125" style="7"/>
    <col min="11267" max="11267" width="22.7109375" style="7" customWidth="1"/>
    <col min="11268" max="11268" width="34.85546875" style="7" customWidth="1"/>
    <col min="11269" max="11271" width="11.42578125" style="7"/>
    <col min="11272" max="11272" width="15.7109375" style="7" customWidth="1"/>
    <col min="11273" max="11522" width="11.42578125" style="7"/>
    <col min="11523" max="11523" width="22.7109375" style="7" customWidth="1"/>
    <col min="11524" max="11524" width="34.85546875" style="7" customWidth="1"/>
    <col min="11525" max="11527" width="11.42578125" style="7"/>
    <col min="11528" max="11528" width="15.7109375" style="7" customWidth="1"/>
    <col min="11529" max="11778" width="11.42578125" style="7"/>
    <col min="11779" max="11779" width="22.7109375" style="7" customWidth="1"/>
    <col min="11780" max="11780" width="34.85546875" style="7" customWidth="1"/>
    <col min="11781" max="11783" width="11.42578125" style="7"/>
    <col min="11784" max="11784" width="15.7109375" style="7" customWidth="1"/>
    <col min="11785" max="12034" width="11.42578125" style="7"/>
    <col min="12035" max="12035" width="22.7109375" style="7" customWidth="1"/>
    <col min="12036" max="12036" width="34.85546875" style="7" customWidth="1"/>
    <col min="12037" max="12039" width="11.42578125" style="7"/>
    <col min="12040" max="12040" width="15.7109375" style="7" customWidth="1"/>
    <col min="12041" max="12290" width="11.42578125" style="7"/>
    <col min="12291" max="12291" width="22.7109375" style="7" customWidth="1"/>
    <col min="12292" max="12292" width="34.85546875" style="7" customWidth="1"/>
    <col min="12293" max="12295" width="11.42578125" style="7"/>
    <col min="12296" max="12296" width="15.7109375" style="7" customWidth="1"/>
    <col min="12297" max="12546" width="11.42578125" style="7"/>
    <col min="12547" max="12547" width="22.7109375" style="7" customWidth="1"/>
    <col min="12548" max="12548" width="34.85546875" style="7" customWidth="1"/>
    <col min="12549" max="12551" width="11.42578125" style="7"/>
    <col min="12552" max="12552" width="15.7109375" style="7" customWidth="1"/>
    <col min="12553" max="12802" width="11.42578125" style="7"/>
    <col min="12803" max="12803" width="22.7109375" style="7" customWidth="1"/>
    <col min="12804" max="12804" width="34.85546875" style="7" customWidth="1"/>
    <col min="12805" max="12807" width="11.42578125" style="7"/>
    <col min="12808" max="12808" width="15.7109375" style="7" customWidth="1"/>
    <col min="12809" max="13058" width="11.42578125" style="7"/>
    <col min="13059" max="13059" width="22.7109375" style="7" customWidth="1"/>
    <col min="13060" max="13060" width="34.85546875" style="7" customWidth="1"/>
    <col min="13061" max="13063" width="11.42578125" style="7"/>
    <col min="13064" max="13064" width="15.7109375" style="7" customWidth="1"/>
    <col min="13065" max="13314" width="11.42578125" style="7"/>
    <col min="13315" max="13315" width="22.7109375" style="7" customWidth="1"/>
    <col min="13316" max="13316" width="34.85546875" style="7" customWidth="1"/>
    <col min="13317" max="13319" width="11.42578125" style="7"/>
    <col min="13320" max="13320" width="15.7109375" style="7" customWidth="1"/>
    <col min="13321" max="13570" width="11.42578125" style="7"/>
    <col min="13571" max="13571" width="22.7109375" style="7" customWidth="1"/>
    <col min="13572" max="13572" width="34.85546875" style="7" customWidth="1"/>
    <col min="13573" max="13575" width="11.42578125" style="7"/>
    <col min="13576" max="13576" width="15.7109375" style="7" customWidth="1"/>
    <col min="13577" max="13826" width="11.42578125" style="7"/>
    <col min="13827" max="13827" width="22.7109375" style="7" customWidth="1"/>
    <col min="13828" max="13828" width="34.85546875" style="7" customWidth="1"/>
    <col min="13829" max="13831" width="11.42578125" style="7"/>
    <col min="13832" max="13832" width="15.7109375" style="7" customWidth="1"/>
    <col min="13833" max="14082" width="11.42578125" style="7"/>
    <col min="14083" max="14083" width="22.7109375" style="7" customWidth="1"/>
    <col min="14084" max="14084" width="34.85546875" style="7" customWidth="1"/>
    <col min="14085" max="14087" width="11.42578125" style="7"/>
    <col min="14088" max="14088" width="15.7109375" style="7" customWidth="1"/>
    <col min="14089" max="14338" width="11.42578125" style="7"/>
    <col min="14339" max="14339" width="22.7109375" style="7" customWidth="1"/>
    <col min="14340" max="14340" width="34.85546875" style="7" customWidth="1"/>
    <col min="14341" max="14343" width="11.42578125" style="7"/>
    <col min="14344" max="14344" width="15.7109375" style="7" customWidth="1"/>
    <col min="14345" max="14594" width="11.42578125" style="7"/>
    <col min="14595" max="14595" width="22.7109375" style="7" customWidth="1"/>
    <col min="14596" max="14596" width="34.85546875" style="7" customWidth="1"/>
    <col min="14597" max="14599" width="11.42578125" style="7"/>
    <col min="14600" max="14600" width="15.7109375" style="7" customWidth="1"/>
    <col min="14601" max="14850" width="11.42578125" style="7"/>
    <col min="14851" max="14851" width="22.7109375" style="7" customWidth="1"/>
    <col min="14852" max="14852" width="34.85546875" style="7" customWidth="1"/>
    <col min="14853" max="14855" width="11.42578125" style="7"/>
    <col min="14856" max="14856" width="15.7109375" style="7" customWidth="1"/>
    <col min="14857" max="15106" width="11.42578125" style="7"/>
    <col min="15107" max="15107" width="22.7109375" style="7" customWidth="1"/>
    <col min="15108" max="15108" width="34.85546875" style="7" customWidth="1"/>
    <col min="15109" max="15111" width="11.42578125" style="7"/>
    <col min="15112" max="15112" width="15.7109375" style="7" customWidth="1"/>
    <col min="15113" max="15362" width="11.42578125" style="7"/>
    <col min="15363" max="15363" width="22.7109375" style="7" customWidth="1"/>
    <col min="15364" max="15364" width="34.85546875" style="7" customWidth="1"/>
    <col min="15365" max="15367" width="11.42578125" style="7"/>
    <col min="15368" max="15368" width="15.7109375" style="7" customWidth="1"/>
    <col min="15369" max="15618" width="11.42578125" style="7"/>
    <col min="15619" max="15619" width="22.7109375" style="7" customWidth="1"/>
    <col min="15620" max="15620" width="34.85546875" style="7" customWidth="1"/>
    <col min="15621" max="15623" width="11.42578125" style="7"/>
    <col min="15624" max="15624" width="15.7109375" style="7" customWidth="1"/>
    <col min="15625" max="15874" width="11.42578125" style="7"/>
    <col min="15875" max="15875" width="22.7109375" style="7" customWidth="1"/>
    <col min="15876" max="15876" width="34.85546875" style="7" customWidth="1"/>
    <col min="15877" max="15879" width="11.42578125" style="7"/>
    <col min="15880" max="15880" width="15.7109375" style="7" customWidth="1"/>
    <col min="15881" max="16130" width="11.42578125" style="7"/>
    <col min="16131" max="16131" width="22.7109375" style="7" customWidth="1"/>
    <col min="16132" max="16132" width="34.85546875" style="7" customWidth="1"/>
    <col min="16133" max="16135" width="11.42578125" style="7"/>
    <col min="16136" max="16136" width="15.7109375" style="7" customWidth="1"/>
    <col min="16137" max="16384" width="11.42578125" style="7"/>
  </cols>
  <sheetData>
    <row r="1" spans="2:9" s="1" customFormat="1" ht="14.25" thickBot="1" x14ac:dyDescent="0.3"/>
    <row r="2" spans="2:9" s="1" customFormat="1" x14ac:dyDescent="0.25">
      <c r="C2" s="2"/>
      <c r="D2" s="24" t="s">
        <v>180</v>
      </c>
      <c r="E2" s="25"/>
      <c r="F2" s="26"/>
      <c r="G2" s="33"/>
      <c r="H2" s="34"/>
    </row>
    <row r="3" spans="2:9" s="1" customFormat="1" x14ac:dyDescent="0.25">
      <c r="C3" s="3"/>
      <c r="D3" s="27"/>
      <c r="E3" s="28"/>
      <c r="F3" s="29"/>
      <c r="G3" s="35"/>
      <c r="H3" s="36"/>
    </row>
    <row r="4" spans="2:9" s="1" customFormat="1" x14ac:dyDescent="0.25">
      <c r="C4" s="3"/>
      <c r="D4" s="27"/>
      <c r="E4" s="28"/>
      <c r="F4" s="29"/>
      <c r="G4" s="35"/>
      <c r="H4" s="36"/>
    </row>
    <row r="5" spans="2:9" s="1" customFormat="1" ht="14.25" thickBot="1" x14ac:dyDescent="0.3">
      <c r="C5" s="4"/>
      <c r="D5" s="30"/>
      <c r="E5" s="31"/>
      <c r="F5" s="32"/>
      <c r="G5" s="37"/>
      <c r="H5" s="38"/>
    </row>
    <row r="6" spans="2:9" s="1" customFormat="1" ht="8.25" customHeight="1" x14ac:dyDescent="0.25"/>
    <row r="7" spans="2:9" x14ac:dyDescent="0.25">
      <c r="B7" s="5"/>
      <c r="C7" s="6" t="s">
        <v>0</v>
      </c>
      <c r="D7" s="6" t="s">
        <v>1</v>
      </c>
      <c r="E7" s="6" t="s">
        <v>2</v>
      </c>
      <c r="F7" s="6" t="s">
        <v>3</v>
      </c>
      <c r="G7" s="6" t="s">
        <v>4</v>
      </c>
      <c r="H7" s="6" t="s">
        <v>155</v>
      </c>
      <c r="I7" s="5"/>
    </row>
    <row r="8" spans="2:9" s="1" customFormat="1" x14ac:dyDescent="0.25">
      <c r="B8" s="5"/>
      <c r="C8" s="9" t="s">
        <v>14</v>
      </c>
      <c r="D8" s="11" t="s">
        <v>15</v>
      </c>
      <c r="E8" s="13" t="s">
        <v>16</v>
      </c>
      <c r="F8" s="13">
        <v>100</v>
      </c>
      <c r="G8" s="13">
        <v>70</v>
      </c>
      <c r="H8" s="14">
        <f t="shared" ref="H8:H10" si="0">(F8/G8)*100</f>
        <v>142.85714285714286</v>
      </c>
      <c r="I8" s="5"/>
    </row>
    <row r="9" spans="2:9" s="1" customFormat="1" x14ac:dyDescent="0.25">
      <c r="B9" s="5"/>
      <c r="C9" s="8" t="s">
        <v>11</v>
      </c>
      <c r="D9" s="10" t="s">
        <v>12</v>
      </c>
      <c r="E9" s="12" t="s">
        <v>13</v>
      </c>
      <c r="F9" s="12">
        <v>100</v>
      </c>
      <c r="G9" s="12">
        <v>100</v>
      </c>
      <c r="H9" s="15">
        <f t="shared" si="0"/>
        <v>100</v>
      </c>
      <c r="I9" s="5"/>
    </row>
    <row r="10" spans="2:9" ht="25.5" x14ac:dyDescent="0.25">
      <c r="B10" s="5"/>
      <c r="C10" s="9" t="s">
        <v>17</v>
      </c>
      <c r="D10" s="11" t="s">
        <v>18</v>
      </c>
      <c r="E10" s="13" t="s">
        <v>16</v>
      </c>
      <c r="F10" s="13">
        <v>100</v>
      </c>
      <c r="G10" s="13">
        <v>96</v>
      </c>
      <c r="H10" s="14">
        <f t="shared" si="0"/>
        <v>104.16666666666667</v>
      </c>
      <c r="I10" s="5"/>
    </row>
    <row r="11" spans="2:9" x14ac:dyDescent="0.25">
      <c r="B11" s="5"/>
      <c r="C11" s="8" t="s">
        <v>19</v>
      </c>
      <c r="D11" s="10" t="s">
        <v>20</v>
      </c>
      <c r="E11" s="12" t="s">
        <v>13</v>
      </c>
      <c r="F11" s="12">
        <v>94.12</v>
      </c>
      <c r="G11" s="12">
        <v>90</v>
      </c>
      <c r="H11" s="15">
        <f>(F11/G11)*100</f>
        <v>104.5777777777778</v>
      </c>
      <c r="I11" s="5"/>
    </row>
    <row r="12" spans="2:9" ht="25.5" x14ac:dyDescent="0.25">
      <c r="B12" s="5"/>
      <c r="C12" s="9" t="s">
        <v>21</v>
      </c>
      <c r="D12" s="11" t="s">
        <v>22</v>
      </c>
      <c r="E12" s="13" t="s">
        <v>13</v>
      </c>
      <c r="F12" s="13">
        <v>100</v>
      </c>
      <c r="G12" s="13">
        <v>90</v>
      </c>
      <c r="H12" s="14">
        <f>(F12/G12)*100</f>
        <v>111.11111111111111</v>
      </c>
      <c r="I12" s="5"/>
    </row>
    <row r="13" spans="2:9" ht="25.5" x14ac:dyDescent="0.25">
      <c r="B13" s="5"/>
      <c r="C13" s="8" t="s">
        <v>23</v>
      </c>
      <c r="D13" s="10" t="s">
        <v>24</v>
      </c>
      <c r="E13" s="12" t="s">
        <v>13</v>
      </c>
      <c r="F13" s="12">
        <v>100</v>
      </c>
      <c r="G13" s="12">
        <v>96</v>
      </c>
      <c r="H13" s="15">
        <f>(F13/G13)*100</f>
        <v>104.16666666666667</v>
      </c>
      <c r="I13" s="5"/>
    </row>
    <row r="14" spans="2:9" s="1" customFormat="1" ht="30" customHeight="1" x14ac:dyDescent="0.25">
      <c r="B14" s="5"/>
      <c r="C14" s="9" t="s">
        <v>25</v>
      </c>
      <c r="D14" s="11" t="s">
        <v>26</v>
      </c>
      <c r="E14" s="13" t="s">
        <v>13</v>
      </c>
      <c r="F14" s="13">
        <v>92.66</v>
      </c>
      <c r="G14" s="13">
        <v>80</v>
      </c>
      <c r="H14" s="14">
        <f t="shared" ref="H14:H15" si="1">(F14/G14)*100</f>
        <v>115.825</v>
      </c>
      <c r="I14" s="5"/>
    </row>
    <row r="15" spans="2:9" s="1" customFormat="1" ht="30" customHeight="1" x14ac:dyDescent="0.25">
      <c r="B15" s="5"/>
      <c r="C15" s="39" t="s">
        <v>181</v>
      </c>
      <c r="D15" s="39" t="s">
        <v>182</v>
      </c>
      <c r="E15" s="16" t="s">
        <v>183</v>
      </c>
      <c r="F15" s="16">
        <v>100</v>
      </c>
      <c r="G15" s="12">
        <v>90</v>
      </c>
      <c r="H15" s="15">
        <f t="shared" si="1"/>
        <v>111.11111111111111</v>
      </c>
      <c r="I15" s="5"/>
    </row>
    <row r="16" spans="2:9" s="1" customFormat="1" ht="25.5" x14ac:dyDescent="0.25">
      <c r="B16" s="5"/>
      <c r="C16" s="8" t="s">
        <v>27</v>
      </c>
      <c r="D16" s="10" t="s">
        <v>28</v>
      </c>
      <c r="E16" s="12" t="s">
        <v>13</v>
      </c>
      <c r="F16" s="12">
        <v>100</v>
      </c>
      <c r="G16" s="12">
        <v>90</v>
      </c>
      <c r="H16" s="15">
        <v>111.11</v>
      </c>
      <c r="I16" s="5"/>
    </row>
    <row r="17" spans="2:9" s="1" customFormat="1" x14ac:dyDescent="0.25">
      <c r="B17" s="5"/>
      <c r="C17" s="9" t="s">
        <v>91</v>
      </c>
      <c r="D17" s="11" t="s">
        <v>92</v>
      </c>
      <c r="E17" s="13" t="s">
        <v>13</v>
      </c>
      <c r="F17" s="13">
        <v>100</v>
      </c>
      <c r="G17" s="13">
        <v>100</v>
      </c>
      <c r="H17" s="14">
        <f t="shared" ref="H17:H21" si="2">(F17/G17)*100</f>
        <v>100</v>
      </c>
      <c r="I17" s="5"/>
    </row>
    <row r="18" spans="2:9" s="1" customFormat="1" x14ac:dyDescent="0.25">
      <c r="B18" s="5"/>
      <c r="C18" s="8" t="s">
        <v>93</v>
      </c>
      <c r="D18" s="10" t="s">
        <v>94</v>
      </c>
      <c r="E18" s="12" t="s">
        <v>13</v>
      </c>
      <c r="F18" s="12">
        <v>100</v>
      </c>
      <c r="G18" s="12">
        <v>100</v>
      </c>
      <c r="H18" s="15">
        <f t="shared" si="2"/>
        <v>100</v>
      </c>
      <c r="I18" s="5"/>
    </row>
    <row r="19" spans="2:9" s="1" customFormat="1" x14ac:dyDescent="0.25">
      <c r="B19" s="5"/>
      <c r="C19" s="9" t="s">
        <v>156</v>
      </c>
      <c r="D19" s="11" t="s">
        <v>95</v>
      </c>
      <c r="E19" s="13" t="s">
        <v>13</v>
      </c>
      <c r="F19" s="13">
        <v>48.51</v>
      </c>
      <c r="G19" s="13"/>
      <c r="H19" s="14"/>
      <c r="I19" s="5"/>
    </row>
    <row r="20" spans="2:9" s="1" customFormat="1" ht="27" x14ac:dyDescent="0.25">
      <c r="B20" s="5"/>
      <c r="C20" s="8" t="s">
        <v>98</v>
      </c>
      <c r="D20" s="10" t="s">
        <v>99</v>
      </c>
      <c r="E20" s="12" t="s">
        <v>153</v>
      </c>
      <c r="F20" s="12">
        <v>35.979999999999997</v>
      </c>
      <c r="G20" s="12"/>
      <c r="H20" s="15"/>
      <c r="I20" s="5"/>
    </row>
    <row r="21" spans="2:9" s="1" customFormat="1" ht="27" x14ac:dyDescent="0.25">
      <c r="B21" s="5"/>
      <c r="C21" s="9" t="s">
        <v>96</v>
      </c>
      <c r="D21" s="11" t="s">
        <v>97</v>
      </c>
      <c r="E21" s="13" t="s">
        <v>165</v>
      </c>
      <c r="F21" s="13">
        <v>100</v>
      </c>
      <c r="G21" s="13">
        <v>100</v>
      </c>
      <c r="H21" s="14">
        <f t="shared" si="2"/>
        <v>100</v>
      </c>
      <c r="I21" s="5"/>
    </row>
    <row r="22" spans="2:9" s="1" customFormat="1" x14ac:dyDescent="0.25">
      <c r="B22" s="5"/>
      <c r="C22" s="8" t="s">
        <v>100</v>
      </c>
      <c r="D22" s="10" t="s">
        <v>101</v>
      </c>
      <c r="E22" s="12" t="s">
        <v>102</v>
      </c>
      <c r="F22" s="12">
        <v>40</v>
      </c>
      <c r="G22" s="12"/>
      <c r="H22" s="15"/>
      <c r="I22" s="5"/>
    </row>
    <row r="23" spans="2:9" s="1" customFormat="1" ht="27" x14ac:dyDescent="0.25">
      <c r="B23" s="5"/>
      <c r="C23" s="9" t="s">
        <v>9</v>
      </c>
      <c r="D23" s="11" t="s">
        <v>10</v>
      </c>
      <c r="E23" s="13" t="s">
        <v>165</v>
      </c>
      <c r="F23" s="13">
        <v>1.4</v>
      </c>
      <c r="G23" s="13"/>
      <c r="H23" s="14"/>
      <c r="I23" s="5"/>
    </row>
    <row r="24" spans="2:9" s="1" customFormat="1" ht="27" x14ac:dyDescent="0.25">
      <c r="B24" s="5"/>
      <c r="C24" s="8" t="s">
        <v>170</v>
      </c>
      <c r="D24" s="10" t="s">
        <v>171</v>
      </c>
      <c r="E24" s="12" t="s">
        <v>165</v>
      </c>
      <c r="F24" s="12">
        <v>111.11</v>
      </c>
      <c r="G24" s="12">
        <v>100</v>
      </c>
      <c r="H24" s="14">
        <f t="shared" ref="H24" si="3">(F24/G24)*100</f>
        <v>111.11</v>
      </c>
      <c r="I24" s="5"/>
    </row>
    <row r="25" spans="2:9" s="1" customFormat="1" ht="27" x14ac:dyDescent="0.25">
      <c r="B25" s="5"/>
      <c r="C25" s="9" t="s">
        <v>103</v>
      </c>
      <c r="D25" s="11" t="s">
        <v>104</v>
      </c>
      <c r="E25" s="13" t="s">
        <v>153</v>
      </c>
      <c r="F25" s="13">
        <v>3.87</v>
      </c>
      <c r="G25" s="13"/>
      <c r="H25" s="14"/>
      <c r="I25" s="5"/>
    </row>
    <row r="26" spans="2:9" s="1" customFormat="1" ht="27" x14ac:dyDescent="0.25">
      <c r="B26" s="5"/>
      <c r="C26" s="8" t="s">
        <v>130</v>
      </c>
      <c r="D26" s="10" t="s">
        <v>143</v>
      </c>
      <c r="E26" s="12" t="s">
        <v>153</v>
      </c>
      <c r="F26" s="12">
        <v>0</v>
      </c>
      <c r="G26" s="12"/>
      <c r="H26" s="15"/>
      <c r="I26" s="5"/>
    </row>
    <row r="27" spans="2:9" s="1" customFormat="1" x14ac:dyDescent="0.25">
      <c r="B27" s="5"/>
      <c r="C27" s="9" t="s">
        <v>110</v>
      </c>
      <c r="D27" s="11" t="s">
        <v>111</v>
      </c>
      <c r="E27" s="13" t="s">
        <v>13</v>
      </c>
      <c r="F27" s="13">
        <v>69.09</v>
      </c>
      <c r="G27" s="13">
        <v>95</v>
      </c>
      <c r="H27" s="14">
        <f t="shared" ref="H27:H37" si="4">(F27/G27)*100</f>
        <v>72.726315789473688</v>
      </c>
      <c r="I27" s="5"/>
    </row>
    <row r="28" spans="2:9" s="1" customFormat="1" x14ac:dyDescent="0.25">
      <c r="B28" s="5"/>
      <c r="C28" s="8" t="s">
        <v>112</v>
      </c>
      <c r="D28" s="10" t="s">
        <v>113</v>
      </c>
      <c r="E28" s="12" t="s">
        <v>13</v>
      </c>
      <c r="F28" s="12">
        <v>100</v>
      </c>
      <c r="G28" s="12">
        <v>100</v>
      </c>
      <c r="H28" s="15">
        <f t="shared" si="4"/>
        <v>100</v>
      </c>
      <c r="I28" s="5"/>
    </row>
    <row r="29" spans="2:9" s="1" customFormat="1" ht="25.5" x14ac:dyDescent="0.25">
      <c r="B29" s="5"/>
      <c r="C29" s="9" t="s">
        <v>134</v>
      </c>
      <c r="D29" s="11" t="s">
        <v>147</v>
      </c>
      <c r="E29" s="13" t="s">
        <v>16</v>
      </c>
      <c r="F29" s="13">
        <v>100</v>
      </c>
      <c r="G29" s="13">
        <v>100</v>
      </c>
      <c r="H29" s="14">
        <f t="shared" si="4"/>
        <v>100</v>
      </c>
      <c r="I29" s="5"/>
    </row>
    <row r="30" spans="2:9" s="1" customFormat="1" x14ac:dyDescent="0.25">
      <c r="B30" s="5"/>
      <c r="C30" s="8" t="s">
        <v>114</v>
      </c>
      <c r="D30" s="10" t="s">
        <v>115</v>
      </c>
      <c r="E30" s="12" t="s">
        <v>13</v>
      </c>
      <c r="F30" s="12">
        <v>5.35</v>
      </c>
      <c r="G30" s="12">
        <v>12</v>
      </c>
      <c r="H30" s="15">
        <f t="shared" si="4"/>
        <v>44.583333333333329</v>
      </c>
      <c r="I30" s="5"/>
    </row>
    <row r="31" spans="2:9" s="1" customFormat="1" x14ac:dyDescent="0.25">
      <c r="B31" s="5"/>
      <c r="C31" s="9" t="s">
        <v>29</v>
      </c>
      <c r="D31" s="11" t="s">
        <v>30</v>
      </c>
      <c r="E31" s="13" t="s">
        <v>13</v>
      </c>
      <c r="F31" s="13">
        <v>85.42</v>
      </c>
      <c r="G31" s="13">
        <v>80</v>
      </c>
      <c r="H31" s="14">
        <f t="shared" si="4"/>
        <v>106.77499999999999</v>
      </c>
      <c r="I31" s="5"/>
    </row>
    <row r="32" spans="2:9" s="1" customFormat="1" ht="27" x14ac:dyDescent="0.25">
      <c r="B32" s="5"/>
      <c r="C32" s="20" t="s">
        <v>125</v>
      </c>
      <c r="D32" s="21" t="s">
        <v>126</v>
      </c>
      <c r="E32" s="16" t="s">
        <v>165</v>
      </c>
      <c r="F32" s="16">
        <v>93.46</v>
      </c>
      <c r="G32" s="16">
        <v>95</v>
      </c>
      <c r="H32" s="17">
        <f t="shared" si="4"/>
        <v>98.378947368421038</v>
      </c>
      <c r="I32" s="5"/>
    </row>
    <row r="33" spans="2:9" s="1" customFormat="1" ht="27" x14ac:dyDescent="0.25">
      <c r="B33" s="5"/>
      <c r="C33" s="22" t="s">
        <v>119</v>
      </c>
      <c r="D33" s="23" t="s">
        <v>120</v>
      </c>
      <c r="E33" s="18" t="s">
        <v>165</v>
      </c>
      <c r="F33" s="18">
        <v>91.55</v>
      </c>
      <c r="G33" s="18">
        <v>95</v>
      </c>
      <c r="H33" s="19">
        <f t="shared" si="4"/>
        <v>96.368421052631575</v>
      </c>
      <c r="I33" s="5"/>
    </row>
    <row r="34" spans="2:9" s="1" customFormat="1" ht="27" x14ac:dyDescent="0.25">
      <c r="B34" s="5"/>
      <c r="C34" s="20" t="s">
        <v>6</v>
      </c>
      <c r="D34" s="21" t="s">
        <v>172</v>
      </c>
      <c r="E34" s="16" t="s">
        <v>165</v>
      </c>
      <c r="F34" s="16">
        <v>100</v>
      </c>
      <c r="G34" s="16">
        <v>100</v>
      </c>
      <c r="H34" s="17">
        <f t="shared" si="4"/>
        <v>100</v>
      </c>
      <c r="I34" s="5"/>
    </row>
    <row r="35" spans="2:9" s="1" customFormat="1" ht="27" x14ac:dyDescent="0.25">
      <c r="B35" s="5"/>
      <c r="C35" s="22" t="s">
        <v>7</v>
      </c>
      <c r="D35" s="23" t="s">
        <v>8</v>
      </c>
      <c r="E35" s="18" t="s">
        <v>165</v>
      </c>
      <c r="F35" s="18">
        <v>100</v>
      </c>
      <c r="G35" s="18">
        <v>100</v>
      </c>
      <c r="H35" s="19">
        <f t="shared" si="4"/>
        <v>100</v>
      </c>
      <c r="I35" s="5"/>
    </row>
    <row r="36" spans="2:9" s="1" customFormat="1" ht="27" x14ac:dyDescent="0.25">
      <c r="B36" s="5"/>
      <c r="C36" s="20" t="s">
        <v>31</v>
      </c>
      <c r="D36" s="21" t="s">
        <v>32</v>
      </c>
      <c r="E36" s="16" t="s">
        <v>153</v>
      </c>
      <c r="F36" s="16">
        <v>90.48</v>
      </c>
      <c r="G36" s="16">
        <v>100</v>
      </c>
      <c r="H36" s="17">
        <f t="shared" si="4"/>
        <v>90.48</v>
      </c>
      <c r="I36" s="5"/>
    </row>
    <row r="37" spans="2:9" s="1" customFormat="1" ht="27" x14ac:dyDescent="0.25">
      <c r="B37" s="5"/>
      <c r="C37" s="22" t="s">
        <v>174</v>
      </c>
      <c r="D37" s="23" t="s">
        <v>173</v>
      </c>
      <c r="E37" s="18" t="s">
        <v>165</v>
      </c>
      <c r="F37" s="18">
        <v>100</v>
      </c>
      <c r="G37" s="18">
        <v>100</v>
      </c>
      <c r="H37" s="19">
        <f t="shared" si="4"/>
        <v>100</v>
      </c>
      <c r="I37" s="5"/>
    </row>
    <row r="38" spans="2:9" s="1" customFormat="1" ht="27" x14ac:dyDescent="0.25">
      <c r="B38" s="5"/>
      <c r="C38" s="20" t="s">
        <v>176</v>
      </c>
      <c r="D38" s="21" t="s">
        <v>175</v>
      </c>
      <c r="E38" s="16" t="s">
        <v>165</v>
      </c>
      <c r="F38" s="16">
        <v>100</v>
      </c>
      <c r="G38" s="16">
        <v>100</v>
      </c>
      <c r="H38" s="17">
        <f>(F38/G38)*100</f>
        <v>100</v>
      </c>
      <c r="I38" s="5"/>
    </row>
    <row r="39" spans="2:9" s="1" customFormat="1" ht="27" x14ac:dyDescent="0.25">
      <c r="B39" s="5"/>
      <c r="C39" s="22" t="s">
        <v>5</v>
      </c>
      <c r="D39" s="23" t="s">
        <v>142</v>
      </c>
      <c r="E39" s="18" t="s">
        <v>165</v>
      </c>
      <c r="F39" s="18">
        <v>100</v>
      </c>
      <c r="G39" s="18">
        <v>100</v>
      </c>
      <c r="H39" s="19">
        <f>(F39/G39)*100</f>
        <v>100</v>
      </c>
      <c r="I39" s="5"/>
    </row>
    <row r="40" spans="2:9" s="1" customFormat="1" ht="40.5" x14ac:dyDescent="0.25">
      <c r="B40" s="5"/>
      <c r="C40" s="20" t="s">
        <v>35</v>
      </c>
      <c r="D40" s="21" t="s">
        <v>36</v>
      </c>
      <c r="E40" s="16" t="s">
        <v>13</v>
      </c>
      <c r="F40" s="16">
        <v>98.48</v>
      </c>
      <c r="G40" s="16">
        <v>90</v>
      </c>
      <c r="H40" s="17">
        <f>(F40/G40)*100</f>
        <v>109.42222222222222</v>
      </c>
      <c r="I40" s="5"/>
    </row>
    <row r="41" spans="2:9" s="1" customFormat="1" ht="27" x14ac:dyDescent="0.25">
      <c r="B41" s="5"/>
      <c r="C41" s="22" t="s">
        <v>138</v>
      </c>
      <c r="D41" s="23" t="s">
        <v>148</v>
      </c>
      <c r="E41" s="18" t="s">
        <v>153</v>
      </c>
      <c r="F41" s="18">
        <v>94.03</v>
      </c>
      <c r="G41" s="18">
        <v>90</v>
      </c>
      <c r="H41" s="19">
        <f>(F41/G41)*100</f>
        <v>104.47777777777777</v>
      </c>
      <c r="I41" s="5"/>
    </row>
    <row r="42" spans="2:9" s="1" customFormat="1" ht="27" x14ac:dyDescent="0.25">
      <c r="B42" s="5"/>
      <c r="C42" s="20" t="s">
        <v>139</v>
      </c>
      <c r="D42" s="21" t="s">
        <v>149</v>
      </c>
      <c r="E42" s="16" t="s">
        <v>153</v>
      </c>
      <c r="F42" s="16">
        <v>92.537000000000006</v>
      </c>
      <c r="G42" s="16">
        <v>94</v>
      </c>
      <c r="H42" s="17">
        <f>(F42/G42)*100</f>
        <v>98.443617021276594</v>
      </c>
      <c r="I42" s="5"/>
    </row>
    <row r="43" spans="2:9" s="1" customFormat="1" x14ac:dyDescent="0.25">
      <c r="B43" s="5"/>
      <c r="C43" s="22" t="s">
        <v>140</v>
      </c>
      <c r="D43" s="23" t="s">
        <v>150</v>
      </c>
      <c r="E43" s="18" t="s">
        <v>102</v>
      </c>
      <c r="F43" s="18">
        <v>85.135000000000005</v>
      </c>
      <c r="G43" s="18"/>
      <c r="H43" s="19"/>
      <c r="I43" s="5"/>
    </row>
    <row r="44" spans="2:9" s="1" customFormat="1" ht="27" x14ac:dyDescent="0.25">
      <c r="B44" s="5"/>
      <c r="C44" s="20" t="s">
        <v>141</v>
      </c>
      <c r="D44" s="21" t="s">
        <v>151</v>
      </c>
      <c r="E44" s="16" t="s">
        <v>154</v>
      </c>
      <c r="F44" s="16">
        <v>95</v>
      </c>
      <c r="G44" s="16"/>
      <c r="H44" s="17"/>
      <c r="I44" s="5"/>
    </row>
    <row r="45" spans="2:9" s="1" customFormat="1" ht="27" x14ac:dyDescent="0.25">
      <c r="B45" s="5"/>
      <c r="C45" s="22" t="s">
        <v>37</v>
      </c>
      <c r="D45" s="23" t="s">
        <v>38</v>
      </c>
      <c r="E45" s="18" t="s">
        <v>153</v>
      </c>
      <c r="F45" s="18">
        <v>100</v>
      </c>
      <c r="G45" s="18">
        <v>90</v>
      </c>
      <c r="H45" s="19">
        <f t="shared" ref="H45:H54" si="5">(F45/G45)*100</f>
        <v>111.11111111111111</v>
      </c>
      <c r="I45" s="5"/>
    </row>
    <row r="46" spans="2:9" s="1" customFormat="1" ht="27" x14ac:dyDescent="0.25">
      <c r="B46" s="5"/>
      <c r="C46" s="20" t="s">
        <v>39</v>
      </c>
      <c r="D46" s="21" t="s">
        <v>40</v>
      </c>
      <c r="E46" s="16" t="s">
        <v>153</v>
      </c>
      <c r="F46" s="16">
        <v>100</v>
      </c>
      <c r="G46" s="16">
        <v>90</v>
      </c>
      <c r="H46" s="17">
        <f t="shared" si="5"/>
        <v>111.11111111111111</v>
      </c>
      <c r="I46" s="5"/>
    </row>
    <row r="47" spans="2:9" s="1" customFormat="1" ht="27" x14ac:dyDescent="0.25">
      <c r="B47" s="5"/>
      <c r="C47" s="22" t="s">
        <v>41</v>
      </c>
      <c r="D47" s="23" t="s">
        <v>42</v>
      </c>
      <c r="E47" s="18" t="s">
        <v>153</v>
      </c>
      <c r="F47" s="18">
        <v>99.73</v>
      </c>
      <c r="G47" s="18">
        <v>95</v>
      </c>
      <c r="H47" s="19">
        <f t="shared" si="5"/>
        <v>104.97894736842106</v>
      </c>
      <c r="I47" s="5"/>
    </row>
    <row r="48" spans="2:9" s="1" customFormat="1" x14ac:dyDescent="0.25">
      <c r="B48" s="5"/>
      <c r="C48" s="20" t="s">
        <v>117</v>
      </c>
      <c r="D48" s="21" t="s">
        <v>118</v>
      </c>
      <c r="E48" s="16" t="s">
        <v>102</v>
      </c>
      <c r="F48" s="16">
        <v>100</v>
      </c>
      <c r="G48" s="16">
        <v>100</v>
      </c>
      <c r="H48" s="17">
        <f t="shared" si="5"/>
        <v>100</v>
      </c>
      <c r="I48" s="5"/>
    </row>
    <row r="49" spans="2:9" s="1" customFormat="1" x14ac:dyDescent="0.25">
      <c r="B49" s="5"/>
      <c r="C49" s="22" t="s">
        <v>44</v>
      </c>
      <c r="D49" s="23" t="s">
        <v>45</v>
      </c>
      <c r="E49" s="18" t="s">
        <v>16</v>
      </c>
      <c r="F49" s="18">
        <v>100</v>
      </c>
      <c r="G49" s="18">
        <v>80</v>
      </c>
      <c r="H49" s="19">
        <f t="shared" si="5"/>
        <v>125</v>
      </c>
      <c r="I49" s="5"/>
    </row>
    <row r="50" spans="2:9" s="1" customFormat="1" ht="27" x14ac:dyDescent="0.25">
      <c r="B50" s="5"/>
      <c r="C50" s="20" t="s">
        <v>46</v>
      </c>
      <c r="D50" s="21" t="s">
        <v>47</v>
      </c>
      <c r="E50" s="16" t="s">
        <v>13</v>
      </c>
      <c r="F50" s="16">
        <v>100</v>
      </c>
      <c r="G50" s="16">
        <v>80</v>
      </c>
      <c r="H50" s="17">
        <f t="shared" si="5"/>
        <v>125</v>
      </c>
      <c r="I50" s="5"/>
    </row>
    <row r="51" spans="2:9" s="1" customFormat="1" x14ac:dyDescent="0.25">
      <c r="B51" s="5"/>
      <c r="C51" s="22" t="s">
        <v>48</v>
      </c>
      <c r="D51" s="23" t="s">
        <v>49</v>
      </c>
      <c r="E51" s="18" t="s">
        <v>13</v>
      </c>
      <c r="F51" s="18">
        <v>100</v>
      </c>
      <c r="G51" s="18">
        <v>80</v>
      </c>
      <c r="H51" s="19">
        <f t="shared" si="5"/>
        <v>125</v>
      </c>
      <c r="I51" s="5"/>
    </row>
    <row r="52" spans="2:9" s="1" customFormat="1" x14ac:dyDescent="0.25">
      <c r="B52" s="5"/>
      <c r="C52" s="20" t="s">
        <v>50</v>
      </c>
      <c r="D52" s="21" t="s">
        <v>145</v>
      </c>
      <c r="E52" s="16" t="s">
        <v>102</v>
      </c>
      <c r="F52" s="16">
        <v>68.83</v>
      </c>
      <c r="G52" s="16">
        <v>90</v>
      </c>
      <c r="H52" s="17">
        <f t="shared" si="5"/>
        <v>76.477777777777774</v>
      </c>
      <c r="I52" s="5"/>
    </row>
    <row r="53" spans="2:9" s="1" customFormat="1" x14ac:dyDescent="0.25">
      <c r="B53" s="5"/>
      <c r="C53" s="22" t="s">
        <v>51</v>
      </c>
      <c r="D53" s="23" t="s">
        <v>52</v>
      </c>
      <c r="E53" s="18" t="s">
        <v>13</v>
      </c>
      <c r="F53" s="18">
        <v>100</v>
      </c>
      <c r="G53" s="18">
        <v>100</v>
      </c>
      <c r="H53" s="19">
        <f t="shared" si="5"/>
        <v>100</v>
      </c>
      <c r="I53" s="5"/>
    </row>
    <row r="54" spans="2:9" s="1" customFormat="1" x14ac:dyDescent="0.25">
      <c r="B54" s="5"/>
      <c r="C54" s="20" t="s">
        <v>53</v>
      </c>
      <c r="D54" s="21" t="s">
        <v>54</v>
      </c>
      <c r="E54" s="16" t="s">
        <v>16</v>
      </c>
      <c r="F54" s="16">
        <v>100</v>
      </c>
      <c r="G54" s="16">
        <v>90</v>
      </c>
      <c r="H54" s="17">
        <f t="shared" si="5"/>
        <v>111.11111111111111</v>
      </c>
      <c r="I54" s="5"/>
    </row>
    <row r="55" spans="2:9" s="1" customFormat="1" x14ac:dyDescent="0.25">
      <c r="B55" s="5"/>
      <c r="C55" s="22" t="s">
        <v>55</v>
      </c>
      <c r="D55" s="23" t="s">
        <v>56</v>
      </c>
      <c r="E55" s="18" t="s">
        <v>13</v>
      </c>
      <c r="F55" s="18">
        <v>96.31</v>
      </c>
      <c r="G55" s="18">
        <v>100</v>
      </c>
      <c r="H55" s="19">
        <f t="shared" ref="H55" si="6">(F55/G55)*100</f>
        <v>96.31</v>
      </c>
      <c r="I55" s="5"/>
    </row>
    <row r="56" spans="2:9" s="1" customFormat="1" x14ac:dyDescent="0.25">
      <c r="B56" s="5"/>
      <c r="C56" s="20" t="s">
        <v>43</v>
      </c>
      <c r="D56" s="21" t="s">
        <v>144</v>
      </c>
      <c r="E56" s="16" t="s">
        <v>16</v>
      </c>
      <c r="F56" s="16">
        <v>100</v>
      </c>
      <c r="G56" s="16">
        <v>100</v>
      </c>
      <c r="H56" s="17">
        <f>(F56/G56)*100</f>
        <v>100</v>
      </c>
      <c r="I56" s="5"/>
    </row>
    <row r="57" spans="2:9" s="1" customFormat="1" ht="27" x14ac:dyDescent="0.25">
      <c r="B57" s="5"/>
      <c r="C57" s="22" t="s">
        <v>159</v>
      </c>
      <c r="D57" s="23" t="s">
        <v>158</v>
      </c>
      <c r="E57" s="18" t="s">
        <v>102</v>
      </c>
      <c r="F57" s="18">
        <v>87.5</v>
      </c>
      <c r="G57" s="18">
        <v>80</v>
      </c>
      <c r="H57" s="19">
        <f>(F57/G57)*100</f>
        <v>109.375</v>
      </c>
      <c r="I57" s="5"/>
    </row>
    <row r="58" spans="2:9" s="1" customFormat="1" x14ac:dyDescent="0.25">
      <c r="B58" s="5"/>
      <c r="C58" s="20" t="s">
        <v>157</v>
      </c>
      <c r="D58" s="21" t="s">
        <v>152</v>
      </c>
      <c r="E58" s="16" t="s">
        <v>13</v>
      </c>
      <c r="F58" s="16">
        <v>1.22</v>
      </c>
      <c r="G58" s="16">
        <v>60</v>
      </c>
      <c r="H58" s="17">
        <f>(F58/G58)*100</f>
        <v>2.0333333333333332</v>
      </c>
      <c r="I58" s="5"/>
    </row>
    <row r="59" spans="2:9" s="1" customFormat="1" ht="27" x14ac:dyDescent="0.25">
      <c r="C59" s="22" t="s">
        <v>33</v>
      </c>
      <c r="D59" s="23" t="s">
        <v>34</v>
      </c>
      <c r="E59" s="18" t="s">
        <v>13</v>
      </c>
      <c r="F59" s="18">
        <v>100</v>
      </c>
      <c r="G59" s="18">
        <v>90</v>
      </c>
      <c r="H59" s="19">
        <f t="shared" ref="H59:H92" si="7">(F59/G59)*100</f>
        <v>111.11111111111111</v>
      </c>
    </row>
    <row r="60" spans="2:9" s="1" customFormat="1" ht="27" x14ac:dyDescent="0.25">
      <c r="C60" s="20" t="s">
        <v>166</v>
      </c>
      <c r="D60" s="21" t="s">
        <v>167</v>
      </c>
      <c r="E60" s="16" t="s">
        <v>13</v>
      </c>
      <c r="F60" s="16">
        <v>100</v>
      </c>
      <c r="G60" s="16">
        <v>90</v>
      </c>
      <c r="H60" s="17">
        <f t="shared" si="7"/>
        <v>111.11111111111111</v>
      </c>
    </row>
    <row r="61" spans="2:9" s="1" customFormat="1" ht="27" x14ac:dyDescent="0.25">
      <c r="C61" s="22" t="s">
        <v>57</v>
      </c>
      <c r="D61" s="23" t="s">
        <v>58</v>
      </c>
      <c r="E61" s="18" t="s">
        <v>153</v>
      </c>
      <c r="F61" s="18">
        <v>70.739999999999995</v>
      </c>
      <c r="G61" s="18">
        <v>99</v>
      </c>
      <c r="H61" s="19">
        <f t="shared" si="7"/>
        <v>71.454545454545453</v>
      </c>
    </row>
    <row r="62" spans="2:9" s="1" customFormat="1" ht="27" x14ac:dyDescent="0.25">
      <c r="C62" s="20" t="s">
        <v>169</v>
      </c>
      <c r="D62" s="21" t="s">
        <v>168</v>
      </c>
      <c r="E62" s="16" t="s">
        <v>153</v>
      </c>
      <c r="F62" s="16">
        <v>100</v>
      </c>
      <c r="G62" s="16">
        <v>90</v>
      </c>
      <c r="H62" s="17">
        <f t="shared" si="7"/>
        <v>111.11111111111111</v>
      </c>
    </row>
    <row r="63" spans="2:9" s="1" customFormat="1" ht="27" x14ac:dyDescent="0.25">
      <c r="B63" s="5"/>
      <c r="C63" s="22" t="s">
        <v>160</v>
      </c>
      <c r="D63" s="23" t="s">
        <v>127</v>
      </c>
      <c r="E63" s="18" t="s">
        <v>153</v>
      </c>
      <c r="F63" s="18">
        <v>100</v>
      </c>
      <c r="G63" s="18">
        <v>100</v>
      </c>
      <c r="H63" s="19">
        <f t="shared" si="7"/>
        <v>100</v>
      </c>
      <c r="I63" s="5"/>
    </row>
    <row r="64" spans="2:9" s="1" customFormat="1" ht="27" x14ac:dyDescent="0.25">
      <c r="B64" s="5"/>
      <c r="C64" s="20" t="s">
        <v>177</v>
      </c>
      <c r="D64" s="21" t="s">
        <v>178</v>
      </c>
      <c r="E64" s="16" t="s">
        <v>153</v>
      </c>
      <c r="F64" s="16">
        <v>100</v>
      </c>
      <c r="G64" s="16">
        <v>100</v>
      </c>
      <c r="H64" s="17">
        <f t="shared" si="7"/>
        <v>100</v>
      </c>
      <c r="I64" s="5"/>
    </row>
    <row r="65" spans="3:8" s="1" customFormat="1" ht="27" x14ac:dyDescent="0.25">
      <c r="C65" s="22" t="s">
        <v>59</v>
      </c>
      <c r="D65" s="23" t="s">
        <v>60</v>
      </c>
      <c r="E65" s="18" t="s">
        <v>153</v>
      </c>
      <c r="F65" s="18">
        <v>99.71</v>
      </c>
      <c r="G65" s="18">
        <v>90</v>
      </c>
      <c r="H65" s="19">
        <f t="shared" si="7"/>
        <v>110.78888888888889</v>
      </c>
    </row>
    <row r="66" spans="3:8" s="1" customFormat="1" ht="27" x14ac:dyDescent="0.25">
      <c r="C66" s="20" t="s">
        <v>121</v>
      </c>
      <c r="D66" s="21" t="s">
        <v>122</v>
      </c>
      <c r="E66" s="16" t="s">
        <v>153</v>
      </c>
      <c r="F66" s="16">
        <v>92.62</v>
      </c>
      <c r="G66" s="16">
        <v>95</v>
      </c>
      <c r="H66" s="17">
        <f t="shared" si="7"/>
        <v>97.494736842105269</v>
      </c>
    </row>
    <row r="67" spans="3:8" s="1" customFormat="1" ht="27" x14ac:dyDescent="0.25">
      <c r="C67" s="22" t="s">
        <v>61</v>
      </c>
      <c r="D67" s="23" t="s">
        <v>62</v>
      </c>
      <c r="E67" s="18" t="s">
        <v>153</v>
      </c>
      <c r="F67" s="18">
        <v>98.2</v>
      </c>
      <c r="G67" s="18">
        <v>80</v>
      </c>
      <c r="H67" s="19">
        <f t="shared" si="7"/>
        <v>122.75</v>
      </c>
    </row>
    <row r="68" spans="3:8" s="1" customFormat="1" x14ac:dyDescent="0.25">
      <c r="C68" s="20" t="s">
        <v>63</v>
      </c>
      <c r="D68" s="21" t="s">
        <v>64</v>
      </c>
      <c r="E68" s="16" t="s">
        <v>13</v>
      </c>
      <c r="F68" s="16">
        <v>100</v>
      </c>
      <c r="G68" s="16">
        <v>90</v>
      </c>
      <c r="H68" s="17">
        <f t="shared" si="7"/>
        <v>111.11111111111111</v>
      </c>
    </row>
    <row r="69" spans="3:8" s="1" customFormat="1" ht="27" x14ac:dyDescent="0.25">
      <c r="C69" s="22" t="s">
        <v>65</v>
      </c>
      <c r="D69" s="23" t="s">
        <v>66</v>
      </c>
      <c r="E69" s="18" t="s">
        <v>165</v>
      </c>
      <c r="F69" s="18">
        <v>99.4</v>
      </c>
      <c r="G69" s="18">
        <v>90</v>
      </c>
      <c r="H69" s="19">
        <f t="shared" si="7"/>
        <v>110.44444444444446</v>
      </c>
    </row>
    <row r="70" spans="3:8" s="1" customFormat="1" ht="40.5" x14ac:dyDescent="0.25">
      <c r="C70" s="20" t="s">
        <v>83</v>
      </c>
      <c r="D70" s="21" t="s">
        <v>84</v>
      </c>
      <c r="E70" s="16" t="s">
        <v>153</v>
      </c>
      <c r="F70" s="16">
        <v>80.48</v>
      </c>
      <c r="G70" s="16">
        <v>97</v>
      </c>
      <c r="H70" s="17">
        <f t="shared" si="7"/>
        <v>82.969072164948457</v>
      </c>
    </row>
    <row r="71" spans="3:8" s="1" customFormat="1" ht="40.5" x14ac:dyDescent="0.25">
      <c r="C71" s="22" t="s">
        <v>85</v>
      </c>
      <c r="D71" s="23" t="s">
        <v>86</v>
      </c>
      <c r="E71" s="18" t="s">
        <v>153</v>
      </c>
      <c r="F71" s="18">
        <v>67.260000000000005</v>
      </c>
      <c r="G71" s="18">
        <v>99</v>
      </c>
      <c r="H71" s="19">
        <f t="shared" si="7"/>
        <v>67.939393939393938</v>
      </c>
    </row>
    <row r="72" spans="3:8" s="1" customFormat="1" ht="27" x14ac:dyDescent="0.25">
      <c r="C72" s="20" t="s">
        <v>89</v>
      </c>
      <c r="D72" s="21" t="s">
        <v>90</v>
      </c>
      <c r="E72" s="16" t="s">
        <v>153</v>
      </c>
      <c r="F72" s="16">
        <v>4</v>
      </c>
      <c r="G72" s="16">
        <v>4</v>
      </c>
      <c r="H72" s="17">
        <f t="shared" si="7"/>
        <v>100</v>
      </c>
    </row>
    <row r="73" spans="3:8" s="1" customFormat="1" ht="27" x14ac:dyDescent="0.25">
      <c r="C73" s="22" t="s">
        <v>68</v>
      </c>
      <c r="D73" s="23" t="s">
        <v>69</v>
      </c>
      <c r="E73" s="18" t="s">
        <v>153</v>
      </c>
      <c r="F73" s="18">
        <v>95.65</v>
      </c>
      <c r="G73" s="18">
        <v>96</v>
      </c>
      <c r="H73" s="19">
        <f>(F73/G73)*100</f>
        <v>99.635416666666671</v>
      </c>
    </row>
    <row r="74" spans="3:8" s="1" customFormat="1" ht="27" x14ac:dyDescent="0.25">
      <c r="C74" s="20" t="s">
        <v>70</v>
      </c>
      <c r="D74" s="21" t="s">
        <v>71</v>
      </c>
      <c r="E74" s="16" t="s">
        <v>153</v>
      </c>
      <c r="F74" s="16">
        <v>99.07</v>
      </c>
      <c r="G74" s="16">
        <v>97</v>
      </c>
      <c r="H74" s="17">
        <f>(F74/G74)*100</f>
        <v>102.1340206185567</v>
      </c>
    </row>
    <row r="75" spans="3:8" s="1" customFormat="1" ht="27" x14ac:dyDescent="0.25">
      <c r="C75" s="22" t="s">
        <v>72</v>
      </c>
      <c r="D75" s="23" t="s">
        <v>73</v>
      </c>
      <c r="E75" s="18" t="s">
        <v>153</v>
      </c>
      <c r="F75" s="18">
        <v>93.12</v>
      </c>
      <c r="G75" s="18">
        <v>80</v>
      </c>
      <c r="H75" s="19">
        <f>(F75/G75)*100</f>
        <v>116.40000000000002</v>
      </c>
    </row>
    <row r="76" spans="3:8" s="1" customFormat="1" ht="27" x14ac:dyDescent="0.25">
      <c r="C76" s="20" t="s">
        <v>87</v>
      </c>
      <c r="D76" s="21" t="s">
        <v>88</v>
      </c>
      <c r="E76" s="16" t="s">
        <v>153</v>
      </c>
      <c r="F76" s="16">
        <v>0</v>
      </c>
      <c r="G76" s="16">
        <v>1</v>
      </c>
      <c r="H76" s="17">
        <f>(1+(1-F76/G76))*100</f>
        <v>200</v>
      </c>
    </row>
    <row r="77" spans="3:8" s="1" customFormat="1" ht="27" x14ac:dyDescent="0.25">
      <c r="C77" s="22" t="s">
        <v>74</v>
      </c>
      <c r="D77" s="23" t="s">
        <v>75</v>
      </c>
      <c r="E77" s="18" t="s">
        <v>153</v>
      </c>
      <c r="F77" s="18">
        <v>100</v>
      </c>
      <c r="G77" s="18">
        <v>100</v>
      </c>
      <c r="H77" s="19">
        <f t="shared" ref="H77:H84" si="8">(F77/G77)*100</f>
        <v>100</v>
      </c>
    </row>
    <row r="78" spans="3:8" s="1" customFormat="1" ht="27" x14ac:dyDescent="0.25">
      <c r="C78" s="20" t="s">
        <v>76</v>
      </c>
      <c r="D78" s="21" t="s">
        <v>146</v>
      </c>
      <c r="E78" s="16" t="s">
        <v>153</v>
      </c>
      <c r="F78" s="16">
        <v>100</v>
      </c>
      <c r="G78" s="16">
        <v>100</v>
      </c>
      <c r="H78" s="17">
        <f t="shared" si="8"/>
        <v>100</v>
      </c>
    </row>
    <row r="79" spans="3:8" s="1" customFormat="1" ht="27" x14ac:dyDescent="0.25">
      <c r="C79" s="22" t="s">
        <v>77</v>
      </c>
      <c r="D79" s="23" t="s">
        <v>78</v>
      </c>
      <c r="E79" s="18" t="s">
        <v>153</v>
      </c>
      <c r="F79" s="18">
        <v>100</v>
      </c>
      <c r="G79" s="18">
        <v>100</v>
      </c>
      <c r="H79" s="19">
        <f t="shared" si="8"/>
        <v>100</v>
      </c>
    </row>
    <row r="80" spans="3:8" s="1" customFormat="1" ht="27" x14ac:dyDescent="0.25">
      <c r="C80" s="20" t="s">
        <v>79</v>
      </c>
      <c r="D80" s="21" t="s">
        <v>80</v>
      </c>
      <c r="E80" s="16" t="s">
        <v>153</v>
      </c>
      <c r="F80" s="16">
        <v>99.37</v>
      </c>
      <c r="G80" s="16">
        <v>100</v>
      </c>
      <c r="H80" s="17">
        <f t="shared" si="8"/>
        <v>99.37</v>
      </c>
    </row>
    <row r="81" spans="3:8" s="1" customFormat="1" ht="27" x14ac:dyDescent="0.25">
      <c r="C81" s="22" t="s">
        <v>105</v>
      </c>
      <c r="D81" s="23" t="s">
        <v>106</v>
      </c>
      <c r="E81" s="18" t="s">
        <v>153</v>
      </c>
      <c r="F81" s="18">
        <v>100</v>
      </c>
      <c r="G81" s="18">
        <v>100</v>
      </c>
      <c r="H81" s="19">
        <f t="shared" si="8"/>
        <v>100</v>
      </c>
    </row>
    <row r="82" spans="3:8" s="1" customFormat="1" ht="27" x14ac:dyDescent="0.25">
      <c r="C82" s="20" t="s">
        <v>107</v>
      </c>
      <c r="D82" s="21" t="s">
        <v>108</v>
      </c>
      <c r="E82" s="16" t="s">
        <v>153</v>
      </c>
      <c r="F82" s="16">
        <v>100</v>
      </c>
      <c r="G82" s="16">
        <v>100</v>
      </c>
      <c r="H82" s="17">
        <f t="shared" si="8"/>
        <v>100</v>
      </c>
    </row>
    <row r="83" spans="3:8" s="1" customFormat="1" ht="27" x14ac:dyDescent="0.25">
      <c r="C83" s="22" t="s">
        <v>109</v>
      </c>
      <c r="D83" s="23" t="s">
        <v>179</v>
      </c>
      <c r="E83" s="18" t="s">
        <v>153</v>
      </c>
      <c r="F83" s="18">
        <v>100</v>
      </c>
      <c r="G83" s="18">
        <v>100</v>
      </c>
      <c r="H83" s="19">
        <f t="shared" si="8"/>
        <v>100</v>
      </c>
    </row>
    <row r="84" spans="3:8" s="1" customFormat="1" ht="27" x14ac:dyDescent="0.25">
      <c r="C84" s="20" t="s">
        <v>128</v>
      </c>
      <c r="D84" s="21" t="s">
        <v>129</v>
      </c>
      <c r="E84" s="16" t="s">
        <v>153</v>
      </c>
      <c r="F84" s="16">
        <v>96.43</v>
      </c>
      <c r="G84" s="16">
        <v>100</v>
      </c>
      <c r="H84" s="17">
        <f t="shared" si="8"/>
        <v>96.43</v>
      </c>
    </row>
    <row r="85" spans="3:8" s="1" customFormat="1" ht="40.5" x14ac:dyDescent="0.25">
      <c r="C85" s="22" t="s">
        <v>131</v>
      </c>
      <c r="D85" s="23" t="s">
        <v>67</v>
      </c>
      <c r="E85" s="18" t="s">
        <v>16</v>
      </c>
      <c r="F85" s="18">
        <v>99.98</v>
      </c>
      <c r="G85" s="18">
        <v>100</v>
      </c>
      <c r="H85" s="19">
        <f t="shared" si="7"/>
        <v>99.98</v>
      </c>
    </row>
    <row r="86" spans="3:8" s="1" customFormat="1" ht="40.5" x14ac:dyDescent="0.25">
      <c r="C86" s="20" t="s">
        <v>135</v>
      </c>
      <c r="D86" s="21" t="s">
        <v>116</v>
      </c>
      <c r="E86" s="16" t="s">
        <v>16</v>
      </c>
      <c r="F86" s="16">
        <v>99.97</v>
      </c>
      <c r="G86" s="16">
        <v>100</v>
      </c>
      <c r="H86" s="17">
        <f t="shared" si="7"/>
        <v>99.97</v>
      </c>
    </row>
    <row r="87" spans="3:8" s="1" customFormat="1" ht="40.5" x14ac:dyDescent="0.25">
      <c r="C87" s="22" t="s">
        <v>136</v>
      </c>
      <c r="D87" s="23" t="s">
        <v>123</v>
      </c>
      <c r="E87" s="18" t="s">
        <v>16</v>
      </c>
      <c r="F87" s="18">
        <v>99.76</v>
      </c>
      <c r="G87" s="18">
        <v>100</v>
      </c>
      <c r="H87" s="19">
        <f t="shared" si="7"/>
        <v>99.76</v>
      </c>
    </row>
    <row r="88" spans="3:8" s="1" customFormat="1" ht="40.5" x14ac:dyDescent="0.25">
      <c r="C88" s="20" t="s">
        <v>137</v>
      </c>
      <c r="D88" s="21" t="s">
        <v>124</v>
      </c>
      <c r="E88" s="16" t="s">
        <v>16</v>
      </c>
      <c r="F88" s="16">
        <v>96.94</v>
      </c>
      <c r="G88" s="16">
        <v>100</v>
      </c>
      <c r="H88" s="17">
        <f t="shared" si="7"/>
        <v>96.94</v>
      </c>
    </row>
    <row r="89" spans="3:8" s="1" customFormat="1" ht="40.5" x14ac:dyDescent="0.25">
      <c r="C89" s="22" t="s">
        <v>132</v>
      </c>
      <c r="D89" s="23" t="s">
        <v>81</v>
      </c>
      <c r="E89" s="18" t="s">
        <v>16</v>
      </c>
      <c r="F89" s="18">
        <v>56.48</v>
      </c>
      <c r="G89" s="18">
        <v>50</v>
      </c>
      <c r="H89" s="19">
        <f t="shared" si="7"/>
        <v>112.96</v>
      </c>
    </row>
    <row r="90" spans="3:8" s="1" customFormat="1" ht="40.5" x14ac:dyDescent="0.25">
      <c r="C90" s="20" t="s">
        <v>133</v>
      </c>
      <c r="D90" s="21" t="s">
        <v>82</v>
      </c>
      <c r="E90" s="16" t="s">
        <v>16</v>
      </c>
      <c r="F90" s="16">
        <v>36.03</v>
      </c>
      <c r="G90" s="16">
        <v>50</v>
      </c>
      <c r="H90" s="17">
        <f t="shared" si="7"/>
        <v>72.06</v>
      </c>
    </row>
    <row r="91" spans="3:8" s="1" customFormat="1" ht="27" x14ac:dyDescent="0.25">
      <c r="C91" s="22" t="s">
        <v>161</v>
      </c>
      <c r="D91" s="23" t="s">
        <v>164</v>
      </c>
      <c r="E91" s="18" t="s">
        <v>16</v>
      </c>
      <c r="F91" s="18">
        <v>90.41</v>
      </c>
      <c r="G91" s="18">
        <v>99.5</v>
      </c>
      <c r="H91" s="19">
        <f t="shared" si="7"/>
        <v>90.8643216080402</v>
      </c>
    </row>
    <row r="92" spans="3:8" s="1" customFormat="1" ht="25.5" x14ac:dyDescent="0.25">
      <c r="C92" s="8" t="s">
        <v>162</v>
      </c>
      <c r="D92" s="10" t="s">
        <v>163</v>
      </c>
      <c r="E92" s="16" t="s">
        <v>16</v>
      </c>
      <c r="F92" s="16">
        <v>97.07</v>
      </c>
      <c r="G92" s="16">
        <v>99.5</v>
      </c>
      <c r="H92" s="17">
        <f t="shared" si="7"/>
        <v>97.557788944723612</v>
      </c>
    </row>
    <row r="93" spans="3:8" s="1" customFormat="1" x14ac:dyDescent="0.25"/>
    <row r="94" spans="3:8" s="1" customFormat="1" x14ac:dyDescent="0.25"/>
    <row r="95" spans="3:8" s="1" customFormat="1" x14ac:dyDescent="0.25"/>
    <row r="96" spans="3:8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</sheetData>
  <autoFilter ref="C7:H92" xr:uid="{892F8351-85AF-4985-8CEE-2F5492B6CC2F}"/>
  <sortState xmlns:xlrd2="http://schemas.microsoft.com/office/spreadsheetml/2017/richdata2" ref="C9:H90">
    <sortCondition ref="C9:C90"/>
  </sortState>
  <mergeCells count="2">
    <mergeCell ref="D2:F5"/>
    <mergeCell ref="G2:H5"/>
  </mergeCells>
  <phoneticPr fontId="7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CEDC2EA2DBF0D4598D938985A3B2A6A" ma:contentTypeVersion="2" ma:contentTypeDescription="Crear nuevo documento." ma:contentTypeScope="" ma:versionID="1b31806de4bb3c9a74f6aef78d8720b1">
  <xsd:schema xmlns:xsd="http://www.w3.org/2001/XMLSchema" xmlns:xs="http://www.w3.org/2001/XMLSchema" xmlns:p="http://schemas.microsoft.com/office/2006/metadata/properties" xmlns:ns2="17ad1fa3-91da-466b-84d2-17826b14c418" xmlns:ns3="5b63cd12-9a8a-4e54-be72-90651e442c90" targetNamespace="http://schemas.microsoft.com/office/2006/metadata/properties" ma:root="true" ma:fieldsID="8ea32b59a9314175a1faccec3895068f" ns2:_="" ns3:_="">
    <xsd:import namespace="17ad1fa3-91da-466b-84d2-17826b14c418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Ano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ad1fa3-91da-466b-84d2-17826b14c418" elementFormDefault="qualified">
    <xsd:import namespace="http://schemas.microsoft.com/office/2006/documentManagement/types"/>
    <xsd:import namespace="http://schemas.microsoft.com/office/infopath/2007/PartnerControls"/>
    <xsd:element name="Ano" ma:index="8" nillable="true" ma:displayName="Año" ma:internalName="An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o xmlns="17ad1fa3-91da-466b-84d2-17826b14c41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C6FDDD-8F05-450A-92D9-C5D0893BCBBC}"/>
</file>

<file path=customXml/itemProps2.xml><?xml version="1.0" encoding="utf-8"?>
<ds:datastoreItem xmlns:ds="http://schemas.openxmlformats.org/officeDocument/2006/customXml" ds:itemID="{8BBBDDD4-0B6F-4B52-A579-61A61E94B3D9}">
  <ds:schemaRefs>
    <ds:schemaRef ds:uri="http://schemas.microsoft.com/office/2006/metadata/properties"/>
    <ds:schemaRef ds:uri="http://schemas.microsoft.com/office/infopath/2007/PartnerControls"/>
    <ds:schemaRef ds:uri="17ad1fa3-91da-466b-84d2-17826b14c418"/>
  </ds:schemaRefs>
</ds:datastoreItem>
</file>

<file path=customXml/itemProps3.xml><?xml version="1.0" encoding="utf-8"?>
<ds:datastoreItem xmlns:ds="http://schemas.openxmlformats.org/officeDocument/2006/customXml" ds:itemID="{A4FC1BFF-450E-48ED-87EC-099E9C39006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Tercer Trimestre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Eliana Rodriguez Gomez</cp:lastModifiedBy>
  <dcterms:created xsi:type="dcterms:W3CDTF">2021-11-24T15:35:22Z</dcterms:created>
  <dcterms:modified xsi:type="dcterms:W3CDTF">2022-12-09T14:06:11Z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0x0101006CEDC2EA2DBF0D4598D938985A3B2A6A</vt:lpwstr>
  </property>
</Properties>
</file>